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charts/chart29.xml" ContentType="application/vnd.openxmlformats-officedocument.drawingml.chart+xml"/>
  <Override PartName="/xl/theme/themeOverride26.xml" ContentType="application/vnd.openxmlformats-officedocument.themeOverride+xml"/>
  <Override PartName="/xl/charts/chart30.xml" ContentType="application/vnd.openxmlformats-officedocument.drawingml.chart+xml"/>
  <Override PartName="/xl/theme/themeOverride27.xml" ContentType="application/vnd.openxmlformats-officedocument.themeOverride+xml"/>
  <Override PartName="/xl/charts/chart31.xml" ContentType="application/vnd.openxmlformats-officedocument.drawingml.chart+xml"/>
  <Override PartName="/xl/theme/themeOverride28.xml" ContentType="application/vnd.openxmlformats-officedocument.themeOverride+xml"/>
  <Override PartName="/xl/charts/chart32.xml" ContentType="application/vnd.openxmlformats-officedocument.drawingml.chart+xml"/>
  <Override PartName="/xl/theme/themeOverride29.xml" ContentType="application/vnd.openxmlformats-officedocument.themeOverrid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theme/themeOverride30.xml" ContentType="application/vnd.openxmlformats-officedocument.themeOverrid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theme/themeOverride31.xml" ContentType="application/vnd.openxmlformats-officedocument.themeOverride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theme/themeOverride35.xml" ContentType="application/vnd.openxmlformats-officedocument.themeOverride+xml"/>
  <Override PartName="/xl/charts/chart42.xml" ContentType="application/vnd.openxmlformats-officedocument.drawingml.chart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theme/themeOverride39.xml" ContentType="application/vnd.openxmlformats-officedocument.themeOverride+xml"/>
  <Override PartName="/xl/charts/chart46.xml" ContentType="application/vnd.openxmlformats-officedocument.drawingml.chart+xml"/>
  <Override PartName="/xl/theme/themeOverride40.xml" ContentType="application/vnd.openxmlformats-officedocument.themeOverride+xml"/>
  <Override PartName="/xl/charts/chart47.xml" ContentType="application/vnd.openxmlformats-officedocument.drawingml.chart+xml"/>
  <Override PartName="/xl/theme/themeOverride41.xml" ContentType="application/vnd.openxmlformats-officedocument.themeOverride+xml"/>
  <Override PartName="/xl/charts/chart48.xml" ContentType="application/vnd.openxmlformats-officedocument.drawingml.chart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theme/themeOverride43.xml" ContentType="application/vnd.openxmlformats-officedocument.themeOverride+xml"/>
  <Override PartName="/xl/charts/chart50.xml" ContentType="application/vnd.openxmlformats-officedocument.drawingml.chart+xml"/>
  <Override PartName="/xl/theme/themeOverride44.xml" ContentType="application/vnd.openxmlformats-officedocument.themeOverride+xml"/>
  <Override PartName="/xl/charts/chart51.xml" ContentType="application/vnd.openxmlformats-officedocument.drawingml.chart+xml"/>
  <Override PartName="/xl/theme/themeOverride45.xml" ContentType="application/vnd.openxmlformats-officedocument.themeOverride+xml"/>
  <Override PartName="/xl/charts/chart52.xml" ContentType="application/vnd.openxmlformats-officedocument.drawingml.chart+xml"/>
  <Override PartName="/xl/theme/themeOverride46.xml" ContentType="application/vnd.openxmlformats-officedocument.themeOverride+xml"/>
  <Override PartName="/xl/charts/chart53.xml" ContentType="application/vnd.openxmlformats-officedocument.drawingml.chart+xml"/>
  <Override PartName="/xl/theme/themeOverride47.xml" ContentType="application/vnd.openxmlformats-officedocument.themeOverride+xml"/>
  <Override PartName="/xl/charts/chart54.xml" ContentType="application/vnd.openxmlformats-officedocument.drawingml.chart+xml"/>
  <Override PartName="/xl/theme/themeOverride48.xml" ContentType="application/vnd.openxmlformats-officedocument.themeOverride+xml"/>
  <Override PartName="/xl/charts/chart55.xml" ContentType="application/vnd.openxmlformats-officedocument.drawingml.chart+xml"/>
  <Override PartName="/xl/theme/themeOverride49.xml" ContentType="application/vnd.openxmlformats-officedocument.themeOverride+xml"/>
  <Override PartName="/xl/charts/chart56.xml" ContentType="application/vnd.openxmlformats-officedocument.drawingml.chart+xml"/>
  <Override PartName="/xl/theme/themeOverride50.xml" ContentType="application/vnd.openxmlformats-officedocument.themeOverride+xml"/>
  <Override PartName="/xl/charts/chart57.xml" ContentType="application/vnd.openxmlformats-officedocument.drawingml.chart+xml"/>
  <Override PartName="/xl/theme/themeOverride51.xml" ContentType="application/vnd.openxmlformats-officedocument.themeOverride+xml"/>
  <Override PartName="/xl/charts/chart58.xml" ContentType="application/vnd.openxmlformats-officedocument.drawingml.chart+xml"/>
  <Override PartName="/xl/theme/themeOverride52.xml" ContentType="application/vnd.openxmlformats-officedocument.themeOverride+xml"/>
  <Override PartName="/xl/charts/chart59.xml" ContentType="application/vnd.openxmlformats-officedocument.drawingml.chart+xml"/>
  <Override PartName="/xl/theme/themeOverride53.xml" ContentType="application/vnd.openxmlformats-officedocument.themeOverride+xml"/>
  <Override PartName="/xl/charts/chart60.xml" ContentType="application/vnd.openxmlformats-officedocument.drawingml.chart+xml"/>
  <Override PartName="/xl/theme/themeOverride54.xml" ContentType="application/vnd.openxmlformats-officedocument.themeOverride+xml"/>
  <Override PartName="/xl/charts/chart61.xml" ContentType="application/vnd.openxmlformats-officedocument.drawingml.chart+xml"/>
  <Override PartName="/xl/theme/themeOverride55.xml" ContentType="application/vnd.openxmlformats-officedocument.themeOverride+xml"/>
  <Override PartName="/xl/charts/chart62.xml" ContentType="application/vnd.openxmlformats-officedocument.drawingml.chart+xml"/>
  <Override PartName="/xl/theme/themeOverride56.xml" ContentType="application/vnd.openxmlformats-officedocument.themeOverride+xml"/>
  <Override PartName="/xl/charts/chart63.xml" ContentType="application/vnd.openxmlformats-officedocument.drawingml.chart+xml"/>
  <Override PartName="/xl/theme/themeOverride57.xml" ContentType="application/vnd.openxmlformats-officedocument.themeOverride+xml"/>
  <Override PartName="/xl/charts/chart64.xml" ContentType="application/vnd.openxmlformats-officedocument.drawingml.chart+xml"/>
  <Override PartName="/xl/theme/themeOverride58.xml" ContentType="application/vnd.openxmlformats-officedocument.themeOverrid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_Björn - öppen\Gunnar\"/>
    </mc:Choice>
  </mc:AlternateContent>
  <xr:revisionPtr revIDLastSave="0" documentId="8_{D22F82B8-59D7-43C3-AFC7-43AB97ED32E0}" xr6:coauthVersionLast="36" xr6:coauthVersionMax="36" xr10:uidLastSave="{00000000-0000-0000-0000-000000000000}"/>
  <bookViews>
    <workbookView xWindow="32772" yWindow="32772" windowWidth="19200" windowHeight="10992" tabRatio="896"/>
  </bookViews>
  <sheets>
    <sheet name="Fy1_resultatrapportering" sheetId="8" r:id="rId1"/>
    <sheet name="Provsammanställning" sheetId="15" r:id="rId2"/>
    <sheet name="Elevresultat 1-16" sheetId="33" r:id="rId3"/>
    <sheet name="17-32" sheetId="37" r:id="rId4"/>
    <sheet name="DATA" sheetId="48" state="hidden" r:id="rId5"/>
    <sheet name="Diagram centralt innehåll" sheetId="49" r:id="rId6"/>
    <sheet name="Centralt innehåll" sheetId="55" r:id="rId7"/>
  </sheets>
  <definedNames>
    <definedName name="kravg_a">Fy1_resultatrapportering!$DR$9</definedName>
    <definedName name="kravg_a_A">Fy1_resultatrapportering!$DP$17</definedName>
    <definedName name="kravg_b">Fy1_resultatrapportering!$DQ$9</definedName>
    <definedName name="kravg_b_A" localSheetId="5">Fy1_resultatrapportering!$DP$17</definedName>
    <definedName name="kravg_b_A">Fy1_resultatrapportering!$DP$16</definedName>
    <definedName name="kravg_b_ac">Fy1_resultatrapportering!$DO$16</definedName>
    <definedName name="kravg_c">Fy1_resultatrapportering!$DP$9</definedName>
    <definedName name="kravg_c_ac" localSheetId="5">Fy1_resultatrapportering!$DO$16</definedName>
    <definedName name="kravg_c_ac">Fy1_resultatrapportering!$DO$15</definedName>
    <definedName name="kravg_d">Fy1_resultatrapportering!$DO$9</definedName>
    <definedName name="kravg_d_ac" localSheetId="5">Fy1_resultatrapportering!$DO$15</definedName>
    <definedName name="kravg_d_ac">Fy1_resultatrapportering!$DO$14</definedName>
    <definedName name="kravg_e">Fy1_resultatrapportering!$DN$9</definedName>
    <definedName name="kravg_exp_e" localSheetId="5">Fy1_resultatrapportering!$DQ$14</definedName>
    <definedName name="kravg_exp_e">Fy1_resultatrapportering!$DQ$13</definedName>
    <definedName name="max">Fy1_resultatrapportering!$BQ$10</definedName>
    <definedName name="sum_a">Fy1_resultatrapportering!$BT$10</definedName>
    <definedName name="sum_ac">Fy1_resultatrapportering!$BU$10</definedName>
    <definedName name="sum_c">Fy1_resultatrapportering!$BS$10</definedName>
    <definedName name="sum_e">Fy1_resultatrapportering!$BR$10</definedName>
    <definedName name="Z_722E5DE9_4CBF_4938_8236_90C8B78E331F_.wvu.Cols" localSheetId="0" hidden="1">Fy1_resultatrapportering!$BN:$BO,Fy1_resultatrapportering!$CC:$DC</definedName>
    <definedName name="Z_722E5DE9_4CBF_4938_8236_90C8B78E331F_.wvu.Rows" localSheetId="0" hidden="1">Fy1_resultatrapportering!$13:$15,Fy1_resultatrapportering!$17:$17</definedName>
  </definedNames>
  <calcPr calcId="191029" fullCalcOnLoad="1"/>
  <customWorkbookViews>
    <customWorkbookView name="Fy1" guid="{722E5DE9-4CBF-4938-8236-90C8B78E331F}" maximized="1" windowWidth="1676" windowHeight="799" tabRatio="920" activeSheetId="8"/>
  </customWorkbookViews>
</workbook>
</file>

<file path=xl/calcChain.xml><?xml version="1.0" encoding="utf-8"?>
<calcChain xmlns="http://schemas.openxmlformats.org/spreadsheetml/2006/main">
  <c r="A20" i="8" l="1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9" i="8"/>
  <c r="BO19" i="8"/>
  <c r="BO22" i="8"/>
  <c r="BI65" i="48"/>
  <c r="BL65" i="48" s="1"/>
  <c r="BI66" i="48"/>
  <c r="BI67" i="48"/>
  <c r="BL67" i="48" s="1"/>
  <c r="BI68" i="48"/>
  <c r="BL68" i="48" s="1"/>
  <c r="BI69" i="48"/>
  <c r="BL69" i="48"/>
  <c r="BI70" i="48"/>
  <c r="BL70" i="48"/>
  <c r="BI71" i="48"/>
  <c r="BI72" i="48"/>
  <c r="BK72" i="48" s="1"/>
  <c r="A78" i="15" s="1"/>
  <c r="BI73" i="48"/>
  <c r="BI74" i="48"/>
  <c r="BI75" i="48"/>
  <c r="BL75" i="48" s="1"/>
  <c r="BI76" i="48"/>
  <c r="BL76" i="48"/>
  <c r="BI77" i="48"/>
  <c r="BK77" i="48"/>
  <c r="BI78" i="48"/>
  <c r="BL78" i="48" s="1"/>
  <c r="BI79" i="48"/>
  <c r="BI80" i="48"/>
  <c r="BK80" i="48" s="1"/>
  <c r="BI81" i="48"/>
  <c r="BI82" i="48"/>
  <c r="BI83" i="48"/>
  <c r="BK83" i="48" s="1"/>
  <c r="A89" i="15" s="1"/>
  <c r="BI84" i="48"/>
  <c r="BK84" i="48" s="1"/>
  <c r="BI85" i="48"/>
  <c r="BK85" i="48"/>
  <c r="A91" i="15" s="1"/>
  <c r="BI86" i="48"/>
  <c r="BI87" i="48"/>
  <c r="BI88" i="48"/>
  <c r="BL88" i="48" s="1"/>
  <c r="BI89" i="48"/>
  <c r="BI90" i="48"/>
  <c r="BL90" i="48" s="1"/>
  <c r="BI91" i="48"/>
  <c r="BI92" i="48"/>
  <c r="BL92" i="48"/>
  <c r="BI93" i="48"/>
  <c r="BL93" i="48" s="1"/>
  <c r="BI94" i="48"/>
  <c r="BL94" i="48"/>
  <c r="BI95" i="48"/>
  <c r="BI96" i="48"/>
  <c r="BL96" i="48" s="1"/>
  <c r="BI97" i="48"/>
  <c r="BL97" i="48" s="1"/>
  <c r="BI98" i="48"/>
  <c r="BK98" i="48" s="1"/>
  <c r="A104" i="15" s="1"/>
  <c r="BI99" i="48"/>
  <c r="BI100" i="48"/>
  <c r="BL100" i="48" s="1"/>
  <c r="BI101" i="48"/>
  <c r="BI102" i="48"/>
  <c r="BL102" i="48" s="1"/>
  <c r="BI103" i="48"/>
  <c r="BK103" i="48"/>
  <c r="BI104" i="48"/>
  <c r="BL104" i="48" s="1"/>
  <c r="BK65" i="48"/>
  <c r="A71" i="15" s="1"/>
  <c r="BK66" i="48"/>
  <c r="BK67" i="48"/>
  <c r="A73" i="15" s="1"/>
  <c r="BK68" i="48"/>
  <c r="BK69" i="48"/>
  <c r="BK70" i="48"/>
  <c r="BK71" i="48"/>
  <c r="BK73" i="48"/>
  <c r="A79" i="15" s="1"/>
  <c r="BK74" i="48"/>
  <c r="BK75" i="48"/>
  <c r="A81" i="15" s="1"/>
  <c r="BK76" i="48"/>
  <c r="BK79" i="48"/>
  <c r="BK82" i="48"/>
  <c r="A88" i="15"/>
  <c r="BK87" i="48"/>
  <c r="BK88" i="48"/>
  <c r="BK89" i="48"/>
  <c r="BK93" i="48"/>
  <c r="BK95" i="48"/>
  <c r="BK96" i="48"/>
  <c r="A102" i="15" s="1"/>
  <c r="BK99" i="48"/>
  <c r="BK104" i="48"/>
  <c r="BL66" i="48"/>
  <c r="BL71" i="48"/>
  <c r="BL73" i="48"/>
  <c r="BL74" i="48"/>
  <c r="BL79" i="48"/>
  <c r="BL82" i="48"/>
  <c r="BL87" i="48"/>
  <c r="BL89" i="48"/>
  <c r="BL95" i="48"/>
  <c r="BL98" i="48"/>
  <c r="BL99" i="48"/>
  <c r="BL103" i="48"/>
  <c r="A80" i="15"/>
  <c r="BO20" i="8"/>
  <c r="BO21" i="8"/>
  <c r="BO23" i="8"/>
  <c r="BO24" i="8"/>
  <c r="BO25" i="8"/>
  <c r="BO26" i="8"/>
  <c r="BO27" i="8"/>
  <c r="BO28" i="8"/>
  <c r="BO29" i="8"/>
  <c r="BO30" i="8"/>
  <c r="BO31" i="8"/>
  <c r="BO32" i="8"/>
  <c r="BO33" i="8"/>
  <c r="BO34" i="8"/>
  <c r="BO35" i="8"/>
  <c r="BO36" i="8"/>
  <c r="BO37" i="8"/>
  <c r="BO38" i="8"/>
  <c r="BO39" i="8"/>
  <c r="BO40" i="8"/>
  <c r="BO41" i="8"/>
  <c r="BO42" i="8"/>
  <c r="BO43" i="8"/>
  <c r="BO44" i="8"/>
  <c r="BO45" i="8"/>
  <c r="BO46" i="8"/>
  <c r="BO47" i="8"/>
  <c r="BO48" i="8"/>
  <c r="BO49" i="8"/>
  <c r="BO50" i="8"/>
  <c r="BO51" i="8"/>
  <c r="BO52" i="8"/>
  <c r="BO53" i="8"/>
  <c r="BO54" i="8"/>
  <c r="BO55" i="8"/>
  <c r="BO56" i="8"/>
  <c r="BO57" i="8"/>
  <c r="BO58" i="8"/>
  <c r="BO59" i="8"/>
  <c r="BO60" i="8"/>
  <c r="BO61" i="8"/>
  <c r="BO62" i="8"/>
  <c r="BO63" i="8"/>
  <c r="BO64" i="8"/>
  <c r="BO65" i="8"/>
  <c r="BO66" i="8"/>
  <c r="BO67" i="8"/>
  <c r="BO68" i="8"/>
  <c r="BO69" i="8"/>
  <c r="BO70" i="8"/>
  <c r="BO71" i="8"/>
  <c r="BO72" i="8"/>
  <c r="BO73" i="8"/>
  <c r="BO74" i="8"/>
  <c r="BO75" i="8"/>
  <c r="BO76" i="8"/>
  <c r="BO77" i="8"/>
  <c r="BO78" i="8"/>
  <c r="BO79" i="8"/>
  <c r="BO80" i="8"/>
  <c r="BO81" i="8"/>
  <c r="BO82" i="8"/>
  <c r="BO83" i="8"/>
  <c r="BO84" i="8"/>
  <c r="BO85" i="8"/>
  <c r="BO86" i="8"/>
  <c r="BO87" i="8"/>
  <c r="BO88" i="8"/>
  <c r="BO89" i="8"/>
  <c r="BO90" i="8"/>
  <c r="BO91" i="8"/>
  <c r="BO92" i="8"/>
  <c r="BO93" i="8"/>
  <c r="BO94" i="8"/>
  <c r="BO95" i="8"/>
  <c r="BO96" i="8"/>
  <c r="BO97" i="8"/>
  <c r="BO98" i="8"/>
  <c r="BO99" i="8"/>
  <c r="BO100" i="8"/>
  <c r="BO101" i="8"/>
  <c r="BO102" i="8"/>
  <c r="BO103" i="8"/>
  <c r="BO104" i="8"/>
  <c r="BO105" i="8"/>
  <c r="BO106" i="8"/>
  <c r="BO107" i="8"/>
  <c r="BO108" i="8"/>
  <c r="BO109" i="8"/>
  <c r="BO110" i="8"/>
  <c r="BO111" i="8"/>
  <c r="BO112" i="8"/>
  <c r="BO113" i="8"/>
  <c r="BO114" i="8"/>
  <c r="BO115" i="8"/>
  <c r="BO116" i="8"/>
  <c r="BO117" i="8"/>
  <c r="DN17" i="8"/>
  <c r="DN16" i="8"/>
  <c r="DN15" i="8"/>
  <c r="DN14" i="8"/>
  <c r="DN13" i="8"/>
  <c r="BI5" i="48"/>
  <c r="BL5" i="4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AG55" i="15"/>
  <c r="AH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AG56" i="15"/>
  <c r="AH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H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AG58" i="15"/>
  <c r="AH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AG60" i="15"/>
  <c r="AH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AG61" i="15"/>
  <c r="AH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AG69" i="15"/>
  <c r="AH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AD70" i="15"/>
  <c r="AE70" i="15"/>
  <c r="AF70" i="15"/>
  <c r="AG70" i="15"/>
  <c r="AH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AD71" i="15"/>
  <c r="AE71" i="15"/>
  <c r="AF71" i="15"/>
  <c r="AG71" i="15"/>
  <c r="AH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AD72" i="15"/>
  <c r="AE72" i="15"/>
  <c r="AF72" i="15"/>
  <c r="AG72" i="15"/>
  <c r="AH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AD76" i="15"/>
  <c r="AE76" i="15"/>
  <c r="AF76" i="15"/>
  <c r="AG76" i="15"/>
  <c r="AH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AD77" i="15"/>
  <c r="AE77" i="15"/>
  <c r="AF77" i="15"/>
  <c r="AG77" i="15"/>
  <c r="AH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AE78" i="15"/>
  <c r="AF78" i="15"/>
  <c r="AG78" i="15"/>
  <c r="AH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P8" i="15" s="1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AD80" i="15"/>
  <c r="AE80" i="15"/>
  <c r="AF80" i="15"/>
  <c r="AG80" i="15"/>
  <c r="AH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AE81" i="15"/>
  <c r="AF81" i="15"/>
  <c r="AG81" i="15"/>
  <c r="AH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AC82" i="15"/>
  <c r="AD82" i="15"/>
  <c r="AE82" i="15"/>
  <c r="AF82" i="15"/>
  <c r="AG82" i="15"/>
  <c r="AH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AC83" i="15"/>
  <c r="AD83" i="15"/>
  <c r="AE83" i="15"/>
  <c r="AF83" i="15"/>
  <c r="AG83" i="15"/>
  <c r="AH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AC84" i="15"/>
  <c r="AD84" i="15"/>
  <c r="AE84" i="15"/>
  <c r="AF84" i="15"/>
  <c r="AG84" i="15"/>
  <c r="AH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AD85" i="15"/>
  <c r="AE85" i="15"/>
  <c r="AF85" i="15"/>
  <c r="AG85" i="15"/>
  <c r="AH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AC86" i="15"/>
  <c r="AD86" i="15"/>
  <c r="AE86" i="15"/>
  <c r="AF86" i="15"/>
  <c r="AG86" i="15"/>
  <c r="AH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AD87" i="15"/>
  <c r="AE87" i="15"/>
  <c r="AF87" i="15"/>
  <c r="AG87" i="15"/>
  <c r="AH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AD88" i="15"/>
  <c r="AE88" i="15"/>
  <c r="AF88" i="15"/>
  <c r="AG88" i="15"/>
  <c r="AH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AD89" i="15"/>
  <c r="AE89" i="15"/>
  <c r="AF89" i="15"/>
  <c r="AG89" i="15"/>
  <c r="AH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AC92" i="15"/>
  <c r="AD92" i="15"/>
  <c r="AE92" i="15"/>
  <c r="AF92" i="15"/>
  <c r="AG92" i="15"/>
  <c r="AH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AC93" i="15"/>
  <c r="AD93" i="15"/>
  <c r="AE93" i="15"/>
  <c r="AF93" i="15"/>
  <c r="AG93" i="15"/>
  <c r="AH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AC94" i="15"/>
  <c r="AD94" i="15"/>
  <c r="AE94" i="15"/>
  <c r="AF94" i="15"/>
  <c r="AG94" i="15"/>
  <c r="AH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AC95" i="15"/>
  <c r="AD95" i="15"/>
  <c r="AE95" i="15"/>
  <c r="AF95" i="15"/>
  <c r="AG95" i="15"/>
  <c r="AH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AC96" i="15"/>
  <c r="AD96" i="15"/>
  <c r="AE96" i="15"/>
  <c r="AF96" i="15"/>
  <c r="AG96" i="15"/>
  <c r="AH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AD97" i="15"/>
  <c r="AE97" i="15"/>
  <c r="AF97" i="15"/>
  <c r="AG97" i="15"/>
  <c r="AH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AA98" i="15"/>
  <c r="AB98" i="15"/>
  <c r="AC98" i="15"/>
  <c r="AD98" i="15"/>
  <c r="AE98" i="15"/>
  <c r="AF98" i="15"/>
  <c r="AG98" i="15"/>
  <c r="AH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AA99" i="15"/>
  <c r="AB99" i="15"/>
  <c r="AC99" i="15"/>
  <c r="AD99" i="15"/>
  <c r="AE99" i="15"/>
  <c r="AF99" i="15"/>
  <c r="AG99" i="15"/>
  <c r="AH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AA100" i="15"/>
  <c r="AB100" i="15"/>
  <c r="AC100" i="15"/>
  <c r="AD100" i="15"/>
  <c r="AE100" i="15"/>
  <c r="AF100" i="15"/>
  <c r="AG100" i="15"/>
  <c r="AH100" i="15"/>
  <c r="B101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AC101" i="15"/>
  <c r="AD101" i="15"/>
  <c r="AE101" i="15"/>
  <c r="AF101" i="15"/>
  <c r="AG101" i="15"/>
  <c r="AH101" i="15"/>
  <c r="B102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AA102" i="15"/>
  <c r="AB102" i="15"/>
  <c r="AC102" i="15"/>
  <c r="AD102" i="15"/>
  <c r="AE102" i="15"/>
  <c r="AF102" i="15"/>
  <c r="AG102" i="15"/>
  <c r="AH102" i="15"/>
  <c r="B103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AA103" i="15"/>
  <c r="AB103" i="15"/>
  <c r="AC103" i="15"/>
  <c r="AD103" i="15"/>
  <c r="AE103" i="15"/>
  <c r="AF103" i="15"/>
  <c r="AG103" i="15"/>
  <c r="AH103" i="15"/>
  <c r="B104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T104" i="15"/>
  <c r="U104" i="15"/>
  <c r="V104" i="15"/>
  <c r="W104" i="15"/>
  <c r="X104" i="15"/>
  <c r="Y104" i="15"/>
  <c r="Z104" i="15"/>
  <c r="AA104" i="15"/>
  <c r="AB104" i="15"/>
  <c r="AC104" i="15"/>
  <c r="AD104" i="15"/>
  <c r="AE104" i="15"/>
  <c r="AF104" i="15"/>
  <c r="AG104" i="15"/>
  <c r="AH104" i="15"/>
  <c r="B105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AC105" i="15"/>
  <c r="AD105" i="15"/>
  <c r="AE105" i="15"/>
  <c r="AF105" i="15"/>
  <c r="AG105" i="15"/>
  <c r="AH105" i="15"/>
  <c r="B106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AC106" i="15"/>
  <c r="AD106" i="15"/>
  <c r="AE106" i="15"/>
  <c r="AF106" i="15"/>
  <c r="AG106" i="15"/>
  <c r="AH106" i="15"/>
  <c r="B107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Y107" i="15"/>
  <c r="Z107" i="15"/>
  <c r="AA107" i="15"/>
  <c r="AB107" i="15"/>
  <c r="AB8" i="15" s="1"/>
  <c r="AC107" i="15"/>
  <c r="AD107" i="15"/>
  <c r="AE107" i="15"/>
  <c r="AF107" i="15"/>
  <c r="AG107" i="15"/>
  <c r="AH107" i="15"/>
  <c r="B108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T108" i="15"/>
  <c r="U108" i="15"/>
  <c r="V108" i="15"/>
  <c r="W108" i="15"/>
  <c r="X108" i="15"/>
  <c r="Y108" i="15"/>
  <c r="Z108" i="15"/>
  <c r="AA108" i="15"/>
  <c r="AB108" i="15"/>
  <c r="AC108" i="15"/>
  <c r="AD108" i="15"/>
  <c r="AE108" i="15"/>
  <c r="AF108" i="15"/>
  <c r="AG108" i="15"/>
  <c r="AH108" i="15"/>
  <c r="B109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AC109" i="15"/>
  <c r="AD109" i="15"/>
  <c r="AE109" i="15"/>
  <c r="AF109" i="15"/>
  <c r="AG109" i="15"/>
  <c r="AH109" i="15"/>
  <c r="B110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AA110" i="15"/>
  <c r="AB110" i="15"/>
  <c r="AC110" i="15"/>
  <c r="AD110" i="15"/>
  <c r="AE110" i="15"/>
  <c r="AF110" i="15"/>
  <c r="AG110" i="15"/>
  <c r="AH110" i="15"/>
  <c r="AH11" i="15"/>
  <c r="AG11" i="15"/>
  <c r="AF11" i="15"/>
  <c r="AE11" i="15"/>
  <c r="AD11" i="15"/>
  <c r="AC11" i="15"/>
  <c r="AB11" i="15"/>
  <c r="AA11" i="15"/>
  <c r="AA8" i="15" s="1"/>
  <c r="Z11" i="15"/>
  <c r="Z8" i="15" s="1"/>
  <c r="AA9" i="15" s="1"/>
  <c r="Y11" i="15"/>
  <c r="X11" i="15"/>
  <c r="X8" i="15" s="1"/>
  <c r="W11" i="15"/>
  <c r="V11" i="15"/>
  <c r="U11" i="15"/>
  <c r="T11" i="15"/>
  <c r="S11" i="15"/>
  <c r="H11" i="15"/>
  <c r="I11" i="15"/>
  <c r="R11" i="15"/>
  <c r="Q11" i="15"/>
  <c r="P11" i="15"/>
  <c r="O11" i="15"/>
  <c r="N11" i="15"/>
  <c r="N8" i="15" s="1"/>
  <c r="M11" i="15"/>
  <c r="L11" i="15"/>
  <c r="K11" i="15"/>
  <c r="J11" i="15"/>
  <c r="G11" i="15"/>
  <c r="F11" i="15"/>
  <c r="E11" i="15"/>
  <c r="C11" i="15"/>
  <c r="D11" i="15"/>
  <c r="B11" i="15"/>
  <c r="A39" i="15"/>
  <c r="A49" i="15"/>
  <c r="A63" i="15"/>
  <c r="BI31" i="48"/>
  <c r="BL31" i="48"/>
  <c r="BI32" i="48"/>
  <c r="BK32" i="48" s="1"/>
  <c r="BI33" i="48"/>
  <c r="BL33" i="48"/>
  <c r="BI34" i="48"/>
  <c r="BI35" i="48"/>
  <c r="BL35" i="48" s="1"/>
  <c r="BI36" i="48"/>
  <c r="BI37" i="48"/>
  <c r="BL37" i="48"/>
  <c r="BK37" i="48"/>
  <c r="BI38" i="48"/>
  <c r="BL38" i="48" s="1"/>
  <c r="BI39" i="48"/>
  <c r="BL39" i="48" s="1"/>
  <c r="BI40" i="48"/>
  <c r="BL40" i="48"/>
  <c r="BI41" i="48"/>
  <c r="BL41" i="48" s="1"/>
  <c r="BI42" i="48"/>
  <c r="BL42" i="48" s="1"/>
  <c r="BK42" i="48"/>
  <c r="BI43" i="48"/>
  <c r="BL43" i="48"/>
  <c r="BI44" i="48"/>
  <c r="BI45" i="48"/>
  <c r="BL45" i="48" s="1"/>
  <c r="BI46" i="48"/>
  <c r="BL46" i="48" s="1"/>
  <c r="BI47" i="48"/>
  <c r="BL47" i="48"/>
  <c r="BI48" i="48"/>
  <c r="BL48" i="48" s="1"/>
  <c r="BI49" i="48"/>
  <c r="BL49" i="48" s="1"/>
  <c r="BI50" i="48"/>
  <c r="BI51" i="48"/>
  <c r="BL51" i="48"/>
  <c r="BK51" i="48"/>
  <c r="A57" i="15" s="1"/>
  <c r="BI52" i="48"/>
  <c r="BI53" i="48"/>
  <c r="BL53" i="48"/>
  <c r="BI54" i="48"/>
  <c r="BI55" i="48"/>
  <c r="BL55" i="48"/>
  <c r="BI56" i="48"/>
  <c r="BI57" i="48"/>
  <c r="BL57" i="48"/>
  <c r="BI58" i="48"/>
  <c r="BL58" i="48"/>
  <c r="BK58" i="48"/>
  <c r="A64" i="15" s="1"/>
  <c r="BI59" i="48"/>
  <c r="BL59" i="48"/>
  <c r="BI60" i="48"/>
  <c r="BL60" i="48"/>
  <c r="BI61" i="48"/>
  <c r="BL61" i="48"/>
  <c r="BI62" i="48"/>
  <c r="BL62" i="48" s="1"/>
  <c r="BI63" i="48"/>
  <c r="BL63" i="48"/>
  <c r="BI64" i="48"/>
  <c r="BL64" i="48"/>
  <c r="BK13" i="48"/>
  <c r="A19" i="15" s="1"/>
  <c r="BK31" i="48"/>
  <c r="A37" i="15"/>
  <c r="A38" i="15"/>
  <c r="BK33" i="48"/>
  <c r="BK40" i="48"/>
  <c r="A46" i="15" s="1"/>
  <c r="BK41" i="48"/>
  <c r="BK43" i="48"/>
  <c r="BK46" i="48"/>
  <c r="BK47" i="48"/>
  <c r="A53" i="15" s="1"/>
  <c r="BK49" i="48"/>
  <c r="BK55" i="48"/>
  <c r="A61" i="15"/>
  <c r="BK57" i="48"/>
  <c r="BK60" i="48"/>
  <c r="A66" i="15" s="1"/>
  <c r="BK61" i="48"/>
  <c r="A67" i="15" s="1"/>
  <c r="BK63" i="48"/>
  <c r="A69" i="15" s="1"/>
  <c r="BK64" i="48"/>
  <c r="A70" i="15" s="1"/>
  <c r="BI6" i="48"/>
  <c r="BI7" i="48"/>
  <c r="BL7" i="48"/>
  <c r="BI8" i="48"/>
  <c r="BL8" i="48" s="1"/>
  <c r="BI9" i="48"/>
  <c r="BK9" i="48" s="1"/>
  <c r="BI10" i="48"/>
  <c r="BL10" i="48" s="1"/>
  <c r="BI11" i="48"/>
  <c r="BL11" i="48"/>
  <c r="BI12" i="48"/>
  <c r="BL12" i="48" s="1"/>
  <c r="BI13" i="48"/>
  <c r="BL13" i="48" s="1"/>
  <c r="BI14" i="48"/>
  <c r="BI15" i="48"/>
  <c r="BL15" i="48"/>
  <c r="BI16" i="48"/>
  <c r="BL16" i="48" s="1"/>
  <c r="BI17" i="48"/>
  <c r="BL17" i="48" s="1"/>
  <c r="BI18" i="48"/>
  <c r="BL18" i="48" s="1"/>
  <c r="BI19" i="48"/>
  <c r="BL19" i="48"/>
  <c r="BI20" i="48"/>
  <c r="BL20" i="48" s="1"/>
  <c r="BI21" i="48"/>
  <c r="BL21" i="48" s="1"/>
  <c r="BI22" i="48"/>
  <c r="BI23" i="48"/>
  <c r="BL23" i="48"/>
  <c r="BI24" i="48"/>
  <c r="BI25" i="48"/>
  <c r="BL25" i="48" s="1"/>
  <c r="BI26" i="48"/>
  <c r="BI27" i="48"/>
  <c r="BL27" i="48"/>
  <c r="BI28" i="48"/>
  <c r="BL28" i="48" s="1"/>
  <c r="BI29" i="48"/>
  <c r="BL29" i="48" s="1"/>
  <c r="BI30" i="48"/>
  <c r="BL4" i="48"/>
  <c r="BK4" i="4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BM15" i="8"/>
  <c r="BL15" i="8"/>
  <c r="BK15" i="8"/>
  <c r="BJ15" i="8"/>
  <c r="BI15" i="8"/>
  <c r="BH15" i="8"/>
  <c r="BG15" i="8"/>
  <c r="BF15" i="8"/>
  <c r="BE15" i="8"/>
  <c r="BE17" i="8" s="1"/>
  <c r="BD15" i="8"/>
  <c r="BC15" i="8"/>
  <c r="BB15" i="8"/>
  <c r="BA15" i="8"/>
  <c r="AZ15" i="8"/>
  <c r="AY15" i="8"/>
  <c r="AX15" i="8"/>
  <c r="AW15" i="8"/>
  <c r="AW17" i="8" s="1"/>
  <c r="AV15" i="8"/>
  <c r="AU15" i="8"/>
  <c r="AT15" i="8"/>
  <c r="AS15" i="8"/>
  <c r="AR15" i="8"/>
  <c r="AQ15" i="8"/>
  <c r="AP15" i="8"/>
  <c r="AO15" i="8"/>
  <c r="AO17" i="8" s="1"/>
  <c r="AN15" i="8"/>
  <c r="AN17" i="8" s="1"/>
  <c r="AM15" i="8"/>
  <c r="AL15" i="8"/>
  <c r="AK15" i="8"/>
  <c r="AJ15" i="8"/>
  <c r="AI15" i="8"/>
  <c r="AH15" i="8"/>
  <c r="AG15" i="8"/>
  <c r="AG17" i="8" s="1"/>
  <c r="AF15" i="8"/>
  <c r="AF17" i="8" s="1"/>
  <c r="AE15" i="8"/>
  <c r="AD15" i="8"/>
  <c r="AC15" i="8"/>
  <c r="AB15" i="8"/>
  <c r="AA15" i="8"/>
  <c r="Z15" i="8"/>
  <c r="Y15" i="8"/>
  <c r="Y17" i="8" s="1"/>
  <c r="X15" i="8"/>
  <c r="W15" i="8"/>
  <c r="V15" i="8"/>
  <c r="U15" i="8"/>
  <c r="T15" i="8"/>
  <c r="S15" i="8"/>
  <c r="R15" i="8"/>
  <c r="Q15" i="8"/>
  <c r="Q17" i="8" s="1"/>
  <c r="P15" i="8"/>
  <c r="P17" i="8" s="1"/>
  <c r="O15" i="8"/>
  <c r="N15" i="8"/>
  <c r="M15" i="8"/>
  <c r="L15" i="8"/>
  <c r="K15" i="8"/>
  <c r="J15" i="8"/>
  <c r="I15" i="8"/>
  <c r="I17" i="8" s="1"/>
  <c r="H15" i="8"/>
  <c r="G15" i="8"/>
  <c r="F15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BA17" i="8" s="1"/>
  <c r="AZ16" i="8"/>
  <c r="AY16" i="8"/>
  <c r="AX16" i="8"/>
  <c r="AW16" i="8"/>
  <c r="AV16" i="8"/>
  <c r="AU16" i="8"/>
  <c r="AT16" i="8"/>
  <c r="AS16" i="8"/>
  <c r="AR16" i="8"/>
  <c r="AR17" i="8" s="1"/>
  <c r="AQ16" i="8"/>
  <c r="AP16" i="8"/>
  <c r="AO16" i="8"/>
  <c r="AN16" i="8"/>
  <c r="AM16" i="8"/>
  <c r="AL16" i="8"/>
  <c r="AK16" i="8"/>
  <c r="AJ16" i="8"/>
  <c r="AJ17" i="8" s="1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L18" i="8"/>
  <c r="M18" i="8"/>
  <c r="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K18" i="8"/>
  <c r="J18" i="8"/>
  <c r="I18" i="8"/>
  <c r="H18" i="8"/>
  <c r="G18" i="8"/>
  <c r="F18" i="8"/>
  <c r="D49" i="49"/>
  <c r="C49" i="49"/>
  <c r="B49" i="49"/>
  <c r="D48" i="49"/>
  <c r="C48" i="49"/>
  <c r="B48" i="49"/>
  <c r="D47" i="49"/>
  <c r="C47" i="49"/>
  <c r="B47" i="49"/>
  <c r="E47" i="49" s="1"/>
  <c r="D46" i="49"/>
  <c r="E46" i="49" s="1"/>
  <c r="C46" i="49"/>
  <c r="B46" i="49"/>
  <c r="D45" i="49"/>
  <c r="C45" i="49"/>
  <c r="B45" i="49"/>
  <c r="D44" i="49"/>
  <c r="C44" i="49"/>
  <c r="C50" i="49" s="1"/>
  <c r="B44" i="49"/>
  <c r="D43" i="49"/>
  <c r="C43" i="49"/>
  <c r="B43" i="49"/>
  <c r="E43" i="49" s="1"/>
  <c r="D42" i="49"/>
  <c r="C42" i="49"/>
  <c r="E42" i="49"/>
  <c r="B42" i="49"/>
  <c r="B50" i="49" s="1"/>
  <c r="D36" i="49"/>
  <c r="C36" i="49"/>
  <c r="B36" i="49"/>
  <c r="D35" i="49"/>
  <c r="C35" i="49"/>
  <c r="B35" i="49"/>
  <c r="D34" i="49"/>
  <c r="D37" i="49" s="1"/>
  <c r="C34" i="49"/>
  <c r="B34" i="49"/>
  <c r="D33" i="49"/>
  <c r="C33" i="49"/>
  <c r="B33" i="49"/>
  <c r="D28" i="49"/>
  <c r="C28" i="49"/>
  <c r="B28" i="49"/>
  <c r="D27" i="49"/>
  <c r="E27" i="49" s="1"/>
  <c r="C27" i="49"/>
  <c r="B27" i="49"/>
  <c r="D26" i="49"/>
  <c r="D29" i="49" s="1"/>
  <c r="C26" i="49"/>
  <c r="B26" i="49"/>
  <c r="D25" i="49"/>
  <c r="C25" i="49"/>
  <c r="B25" i="49"/>
  <c r="D20" i="49"/>
  <c r="E20" i="49"/>
  <c r="C20" i="49"/>
  <c r="B20" i="49"/>
  <c r="D19" i="49"/>
  <c r="C19" i="49"/>
  <c r="B19" i="49"/>
  <c r="D18" i="49"/>
  <c r="C18" i="49"/>
  <c r="B18" i="49"/>
  <c r="D17" i="49"/>
  <c r="C17" i="49"/>
  <c r="B17" i="49"/>
  <c r="D16" i="49"/>
  <c r="D21" i="49" s="1"/>
  <c r="C16" i="49"/>
  <c r="E16" i="49" s="1"/>
  <c r="B16" i="49"/>
  <c r="D15" i="49"/>
  <c r="C15" i="49"/>
  <c r="B15" i="49"/>
  <c r="D10" i="49"/>
  <c r="C10" i="49"/>
  <c r="B10" i="49"/>
  <c r="E10" i="49" s="1"/>
  <c r="D9" i="49"/>
  <c r="E9" i="49" s="1"/>
  <c r="C9" i="49"/>
  <c r="B9" i="49"/>
  <c r="D8" i="49"/>
  <c r="C8" i="49"/>
  <c r="B8" i="49"/>
  <c r="D7" i="49"/>
  <c r="C7" i="49"/>
  <c r="E7" i="49"/>
  <c r="B7" i="49"/>
  <c r="D6" i="49"/>
  <c r="C6" i="49"/>
  <c r="B6" i="49"/>
  <c r="E6" i="49" s="1"/>
  <c r="D5" i="49"/>
  <c r="C5" i="49"/>
  <c r="C11" i="49" s="1"/>
  <c r="B5" i="49"/>
  <c r="B11" i="49"/>
  <c r="BP20" i="8"/>
  <c r="BP21" i="8"/>
  <c r="BP22" i="8"/>
  <c r="BP23" i="8"/>
  <c r="BP24" i="8"/>
  <c r="BP25" i="8"/>
  <c r="BV25" i="8" s="1"/>
  <c r="J178" i="33" s="1"/>
  <c r="BP26" i="8"/>
  <c r="BV26" i="8" s="1"/>
  <c r="BP19" i="8"/>
  <c r="BP117" i="8"/>
  <c r="BV117" i="8" s="1"/>
  <c r="BP116" i="8"/>
  <c r="BP115" i="8"/>
  <c r="BV115" i="8" s="1"/>
  <c r="BP114" i="8"/>
  <c r="BP113" i="8"/>
  <c r="BP112" i="8"/>
  <c r="BV112" i="8" s="1"/>
  <c r="BP111" i="8"/>
  <c r="BV111" i="8" s="1"/>
  <c r="BP110" i="8"/>
  <c r="BP109" i="8"/>
  <c r="BP108" i="8"/>
  <c r="BP107" i="8"/>
  <c r="BP106" i="8"/>
  <c r="BV106" i="8" s="1"/>
  <c r="BP105" i="8"/>
  <c r="BP104" i="8"/>
  <c r="BV104" i="8" s="1"/>
  <c r="BP103" i="8"/>
  <c r="BV103" i="8" s="1"/>
  <c r="BP102" i="8"/>
  <c r="BP101" i="8"/>
  <c r="BP100" i="8"/>
  <c r="BP99" i="8"/>
  <c r="BV99" i="8" s="1"/>
  <c r="BP98" i="8"/>
  <c r="BP97" i="8"/>
  <c r="BP96" i="8"/>
  <c r="BP95" i="8"/>
  <c r="BV95" i="8" s="1"/>
  <c r="BP94" i="8"/>
  <c r="BP93" i="8"/>
  <c r="BP92" i="8"/>
  <c r="BP91" i="8"/>
  <c r="BV91" i="8" s="1"/>
  <c r="BP90" i="8"/>
  <c r="BP89" i="8"/>
  <c r="BP88" i="8"/>
  <c r="BP87" i="8"/>
  <c r="BV87" i="8" s="1"/>
  <c r="BP86" i="8"/>
  <c r="BP85" i="8"/>
  <c r="BP84" i="8"/>
  <c r="BP83" i="8"/>
  <c r="BP82" i="8"/>
  <c r="BP81" i="8"/>
  <c r="BP80" i="8"/>
  <c r="BV80" i="8" s="1"/>
  <c r="BP79" i="8"/>
  <c r="BV79" i="8" s="1"/>
  <c r="BP78" i="8"/>
  <c r="BP77" i="8"/>
  <c r="BP76" i="8"/>
  <c r="BP75" i="8"/>
  <c r="BV75" i="8" s="1"/>
  <c r="BP74" i="8"/>
  <c r="BP73" i="8"/>
  <c r="BP72" i="8"/>
  <c r="BP71" i="8"/>
  <c r="BV71" i="8" s="1"/>
  <c r="BP70" i="8"/>
  <c r="BP69" i="8"/>
  <c r="BP68" i="8"/>
  <c r="BP67" i="8"/>
  <c r="BP66" i="8"/>
  <c r="BP65" i="8"/>
  <c r="BP64" i="8"/>
  <c r="BV64" i="8" s="1"/>
  <c r="BP63" i="8"/>
  <c r="BV63" i="8" s="1"/>
  <c r="BP62" i="8"/>
  <c r="BP61" i="8"/>
  <c r="BP60" i="8"/>
  <c r="BP59" i="8"/>
  <c r="BV59" i="8" s="1"/>
  <c r="BP58" i="8"/>
  <c r="BP57" i="8"/>
  <c r="BP56" i="8"/>
  <c r="BV56" i="8" s="1"/>
  <c r="BP55" i="8"/>
  <c r="BV55" i="8" s="1"/>
  <c r="BP54" i="8"/>
  <c r="BP53" i="8"/>
  <c r="BP52" i="8"/>
  <c r="BP51" i="8"/>
  <c r="BP50" i="8"/>
  <c r="BP49" i="8"/>
  <c r="BP48" i="8"/>
  <c r="BP47" i="8"/>
  <c r="BP46" i="8"/>
  <c r="BP45" i="8"/>
  <c r="BV45" i="8" s="1"/>
  <c r="J278" i="37" s="1"/>
  <c r="BP44" i="8"/>
  <c r="BP43" i="8"/>
  <c r="BV43" i="8" s="1"/>
  <c r="BP42" i="8"/>
  <c r="BP41" i="8"/>
  <c r="BP40" i="8"/>
  <c r="BV40" i="8" s="1"/>
  <c r="BP39" i="8"/>
  <c r="BV39" i="8" s="1"/>
  <c r="J128" i="37" s="1"/>
  <c r="BP38" i="8"/>
  <c r="BP37" i="8"/>
  <c r="BP36" i="8"/>
  <c r="BP35" i="8"/>
  <c r="BV35" i="8" s="1"/>
  <c r="BP34" i="8"/>
  <c r="BP33" i="8"/>
  <c r="BP32" i="8"/>
  <c r="BP31" i="8"/>
  <c r="BV31" i="8" s="1"/>
  <c r="BP30" i="8"/>
  <c r="BP29" i="8"/>
  <c r="BV29" i="8" s="1"/>
  <c r="J278" i="33" s="1"/>
  <c r="BP28" i="8"/>
  <c r="BP27" i="8"/>
  <c r="BV27" i="8" s="1"/>
  <c r="J228" i="33" s="1"/>
  <c r="BW14" i="8"/>
  <c r="BV73" i="8" s="1"/>
  <c r="CA12" i="8"/>
  <c r="BZ12" i="8"/>
  <c r="CA11" i="8"/>
  <c r="BZ11" i="8"/>
  <c r="BY11" i="8"/>
  <c r="BX11" i="8"/>
  <c r="CA10" i="8"/>
  <c r="BZ10" i="8"/>
  <c r="BY10" i="8"/>
  <c r="BX10" i="8"/>
  <c r="BW10" i="8"/>
  <c r="E8" i="49"/>
  <c r="E17" i="49"/>
  <c r="E48" i="49"/>
  <c r="AO11" i="8"/>
  <c r="BG11" i="8"/>
  <c r="BI11" i="8"/>
  <c r="AG11" i="8"/>
  <c r="E35" i="49"/>
  <c r="BJ11" i="8"/>
  <c r="E18" i="49"/>
  <c r="AF11" i="8"/>
  <c r="N11" i="8"/>
  <c r="AR11" i="8"/>
  <c r="AV11" i="8"/>
  <c r="AZ11" i="8"/>
  <c r="BD11" i="8"/>
  <c r="BM11" i="8"/>
  <c r="BF11" i="8"/>
  <c r="BL11" i="8"/>
  <c r="AH11" i="8"/>
  <c r="AE8" i="15"/>
  <c r="BK10" i="48"/>
  <c r="A101" i="15"/>
  <c r="A85" i="15"/>
  <c r="BK25" i="48"/>
  <c r="Z11" i="8" s="1"/>
  <c r="A31" i="15"/>
  <c r="BK23" i="48"/>
  <c r="X11" i="8" s="1"/>
  <c r="BK5" i="48"/>
  <c r="A11" i="15"/>
  <c r="A95" i="15"/>
  <c r="A93" i="15"/>
  <c r="F11" i="8"/>
  <c r="A29" i="15"/>
  <c r="A109" i="15"/>
  <c r="AC17" i="8"/>
  <c r="BL17" i="8"/>
  <c r="AA17" i="8"/>
  <c r="BG17" i="8"/>
  <c r="BH17" i="8"/>
  <c r="BC17" i="8"/>
  <c r="BM17" i="8"/>
  <c r="AE17" i="8"/>
  <c r="S17" i="8"/>
  <c r="R17" i="8"/>
  <c r="G17" i="8"/>
  <c r="AT17" i="8"/>
  <c r="L17" i="8"/>
  <c r="AP17" i="8"/>
  <c r="AX17" i="8"/>
  <c r="BJ17" i="8"/>
  <c r="X17" i="8"/>
  <c r="AM17" i="8"/>
  <c r="F17" i="8"/>
  <c r="V17" i="8"/>
  <c r="BB17" i="8"/>
  <c r="J17" i="8"/>
  <c r="W17" i="8"/>
  <c r="AL17" i="8"/>
  <c r="AH17" i="8"/>
  <c r="FM10" i="8"/>
  <c r="Z17" i="8"/>
  <c r="AU17" i="8"/>
  <c r="BK17" i="8"/>
  <c r="K17" i="8"/>
  <c r="O17" i="8"/>
  <c r="AQ17" i="8"/>
  <c r="AY17" i="8"/>
  <c r="BF17" i="8"/>
  <c r="AV17" i="8"/>
  <c r="BD17" i="8"/>
  <c r="H17" i="8"/>
  <c r="M17" i="8"/>
  <c r="T17" i="8"/>
  <c r="AB17" i="8"/>
  <c r="AI17" i="8"/>
  <c r="FJ10" i="8"/>
  <c r="N17" i="8"/>
  <c r="AS17" i="8"/>
  <c r="AD17" i="8"/>
  <c r="AZ17" i="8"/>
  <c r="BL85" i="48"/>
  <c r="BL77" i="48"/>
  <c r="BL84" i="48"/>
  <c r="BK78" i="48"/>
  <c r="A110" i="15"/>
  <c r="A94" i="15"/>
  <c r="A90" i="15"/>
  <c r="A76" i="15"/>
  <c r="A86" i="15"/>
  <c r="A82" i="15"/>
  <c r="A74" i="15"/>
  <c r="A75" i="15"/>
  <c r="A99" i="15"/>
  <c r="A72" i="15"/>
  <c r="A105" i="15"/>
  <c r="A83" i="15"/>
  <c r="A77" i="15"/>
  <c r="A84" i="15"/>
  <c r="BV81" i="8"/>
  <c r="BV67" i="8"/>
  <c r="BV110" i="8"/>
  <c r="BV49" i="8"/>
  <c r="J378" i="37" s="1"/>
  <c r="BV72" i="8"/>
  <c r="BV97" i="8"/>
  <c r="BV76" i="8"/>
  <c r="BV92" i="8"/>
  <c r="BV100" i="8"/>
  <c r="BV114" i="8"/>
  <c r="BV88" i="8"/>
  <c r="BV82" i="8"/>
  <c r="BV108" i="8"/>
  <c r="BV78" i="8"/>
  <c r="BV48" i="8"/>
  <c r="X328" i="37"/>
  <c r="BV107" i="8"/>
  <c r="X178" i="33"/>
  <c r="BV51" i="8"/>
  <c r="BV62" i="8"/>
  <c r="BV90" i="8"/>
  <c r="BV37" i="8"/>
  <c r="J78" i="37" s="1"/>
  <c r="BV77" i="8"/>
  <c r="BV19" i="8"/>
  <c r="J29" i="33" s="1"/>
  <c r="J29" i="37"/>
  <c r="BV30" i="8"/>
  <c r="X278" i="33" s="1"/>
  <c r="BV68" i="8"/>
  <c r="BV52" i="8"/>
  <c r="BV96" i="8"/>
  <c r="BV47" i="8"/>
  <c r="J328" i="37" s="1"/>
  <c r="BV28" i="8"/>
  <c r="X228" i="33" s="1"/>
  <c r="BV83" i="8"/>
  <c r="BV65" i="8"/>
  <c r="BV22" i="8"/>
  <c r="X78" i="33"/>
  <c r="BV36" i="8"/>
  <c r="X29" i="37"/>
  <c r="J328" i="33"/>
  <c r="BV21" i="8"/>
  <c r="J78" i="33" s="1"/>
  <c r="BV33" i="8"/>
  <c r="J378" i="33" s="1"/>
  <c r="BV32" i="8"/>
  <c r="X328" i="33"/>
  <c r="X128" i="37"/>
  <c r="BV86" i="8"/>
  <c r="J228" i="37"/>
  <c r="BK29" i="48"/>
  <c r="BL56" i="48"/>
  <c r="BK56" i="48"/>
  <c r="BK34" i="48"/>
  <c r="BL34" i="48"/>
  <c r="CT19" i="8"/>
  <c r="CS117" i="8"/>
  <c r="CO117" i="8"/>
  <c r="CK117" i="8"/>
  <c r="CG117" i="8"/>
  <c r="CC117" i="8"/>
  <c r="CR116" i="8"/>
  <c r="CN116" i="8"/>
  <c r="CJ116" i="8"/>
  <c r="CF116" i="8"/>
  <c r="CU115" i="8"/>
  <c r="CU19" i="8"/>
  <c r="CR117" i="8"/>
  <c r="CN117" i="8"/>
  <c r="CJ117" i="8"/>
  <c r="CF117" i="8"/>
  <c r="CU116" i="8"/>
  <c r="CQ116" i="8"/>
  <c r="CM116" i="8"/>
  <c r="CI116" i="8"/>
  <c r="CE116" i="8"/>
  <c r="CT115" i="8"/>
  <c r="CP115" i="8"/>
  <c r="CL115" i="8"/>
  <c r="CH115" i="8"/>
  <c r="CU117" i="8"/>
  <c r="CQ117" i="8"/>
  <c r="CM117" i="8"/>
  <c r="CI117" i="8"/>
  <c r="CE117" i="8"/>
  <c r="CT116" i="8"/>
  <c r="CP116" i="8"/>
  <c r="CL116" i="8"/>
  <c r="CH116" i="8"/>
  <c r="CD116" i="8"/>
  <c r="CS115" i="8"/>
  <c r="CO115" i="8"/>
  <c r="CK115" i="8"/>
  <c r="CP117" i="8"/>
  <c r="CS116" i="8"/>
  <c r="FL116" i="8" s="1"/>
  <c r="CC116" i="8"/>
  <c r="CM115" i="8"/>
  <c r="CF115" i="8"/>
  <c r="FI115" i="8" s="1"/>
  <c r="CU114" i="8"/>
  <c r="CQ114" i="8"/>
  <c r="CM114" i="8"/>
  <c r="CI114" i="8"/>
  <c r="CE114" i="8"/>
  <c r="CT113" i="8"/>
  <c r="CP113" i="8"/>
  <c r="CL113" i="8"/>
  <c r="CH113" i="8"/>
  <c r="CD113" i="8"/>
  <c r="CS112" i="8"/>
  <c r="CO112" i="8"/>
  <c r="CK112" i="8"/>
  <c r="CG112" i="8"/>
  <c r="CC112" i="8"/>
  <c r="CR111" i="8"/>
  <c r="FK111" i="8" s="1"/>
  <c r="CN111" i="8"/>
  <c r="CJ111" i="8"/>
  <c r="CF111" i="8"/>
  <c r="CU110" i="8"/>
  <c r="CQ110" i="8"/>
  <c r="CM110" i="8"/>
  <c r="CI110" i="8"/>
  <c r="CL117" i="8"/>
  <c r="CO116" i="8"/>
  <c r="CR115" i="8"/>
  <c r="CJ115" i="8"/>
  <c r="CE115" i="8"/>
  <c r="CT114" i="8"/>
  <c r="CP114" i="8"/>
  <c r="CL114" i="8"/>
  <c r="CH114" i="8"/>
  <c r="CD114" i="8"/>
  <c r="CS113" i="8"/>
  <c r="CO113" i="8"/>
  <c r="CK113" i="8"/>
  <c r="CG113" i="8"/>
  <c r="CC113" i="8"/>
  <c r="CR112" i="8"/>
  <c r="CN112" i="8"/>
  <c r="FJ112" i="8" s="1"/>
  <c r="CJ112" i="8"/>
  <c r="CF112" i="8"/>
  <c r="CU111" i="8"/>
  <c r="CQ111" i="8"/>
  <c r="CM111" i="8"/>
  <c r="CI111" i="8"/>
  <c r="CE111" i="8"/>
  <c r="CT110" i="8"/>
  <c r="FL110" i="8" s="1"/>
  <c r="CP110" i="8"/>
  <c r="CL110" i="8"/>
  <c r="CH110" i="8"/>
  <c r="CD110" i="8"/>
  <c r="CS109" i="8"/>
  <c r="CO109" i="8"/>
  <c r="CK109" i="8"/>
  <c r="CG109" i="8"/>
  <c r="FI109" i="8" s="1"/>
  <c r="CC109" i="8"/>
  <c r="CR108" i="8"/>
  <c r="CN108" i="8"/>
  <c r="CJ108" i="8"/>
  <c r="CF108" i="8"/>
  <c r="CU107" i="8"/>
  <c r="CQ107" i="8"/>
  <c r="CM107" i="8"/>
  <c r="CI107" i="8"/>
  <c r="CE107" i="8"/>
  <c r="CT106" i="8"/>
  <c r="CP106" i="8"/>
  <c r="CL106" i="8"/>
  <c r="CH106" i="8"/>
  <c r="CD106" i="8"/>
  <c r="CS105" i="8"/>
  <c r="FL105" i="8" s="1"/>
  <c r="CO105" i="8"/>
  <c r="CK105" i="8"/>
  <c r="CG105" i="8"/>
  <c r="CC105" i="8"/>
  <c r="CR104" i="8"/>
  <c r="CN104" i="8"/>
  <c r="CJ104" i="8"/>
  <c r="CF104" i="8"/>
  <c r="FI104" i="8" s="1"/>
  <c r="CU103" i="8"/>
  <c r="CQ103" i="8"/>
  <c r="CM103" i="8"/>
  <c r="CI103" i="8"/>
  <c r="CE103" i="8"/>
  <c r="CT102" i="8"/>
  <c r="CP102" i="8"/>
  <c r="CL102" i="8"/>
  <c r="FJ102" i="8" s="1"/>
  <c r="CH102" i="8"/>
  <c r="CD102" i="8"/>
  <c r="CS101" i="8"/>
  <c r="CO101" i="8"/>
  <c r="CK101" i="8"/>
  <c r="CG101" i="8"/>
  <c r="CC101" i="8"/>
  <c r="CR100" i="8"/>
  <c r="CH117" i="8"/>
  <c r="CK116" i="8"/>
  <c r="CQ115" i="8"/>
  <c r="CI115" i="8"/>
  <c r="CD115" i="8"/>
  <c r="CS114" i="8"/>
  <c r="CO114" i="8"/>
  <c r="CK114" i="8"/>
  <c r="CG114" i="8"/>
  <c r="CC114" i="8"/>
  <c r="CR113" i="8"/>
  <c r="CN113" i="8"/>
  <c r="CJ113" i="8"/>
  <c r="CF113" i="8"/>
  <c r="CU112" i="8"/>
  <c r="CQ112" i="8"/>
  <c r="CM112" i="8"/>
  <c r="CI112" i="8"/>
  <c r="CE112" i="8"/>
  <c r="CT111" i="8"/>
  <c r="CP111" i="8"/>
  <c r="CL111" i="8"/>
  <c r="CH111" i="8"/>
  <c r="CD111" i="8"/>
  <c r="FI111" i="8" s="1"/>
  <c r="CS110" i="8"/>
  <c r="CO110" i="8"/>
  <c r="CK110" i="8"/>
  <c r="CG110" i="8"/>
  <c r="CC110" i="8"/>
  <c r="CR109" i="8"/>
  <c r="CN109" i="8"/>
  <c r="CJ109" i="8"/>
  <c r="FJ109" i="8" s="1"/>
  <c r="CF109" i="8"/>
  <c r="CU108" i="8"/>
  <c r="CQ108" i="8"/>
  <c r="CM108" i="8"/>
  <c r="CI108" i="8"/>
  <c r="CE108" i="8"/>
  <c r="CT107" i="8"/>
  <c r="CP107" i="8"/>
  <c r="FK107" i="8" s="1"/>
  <c r="CL107" i="8"/>
  <c r="CH107" i="8"/>
  <c r="CD107" i="8"/>
  <c r="CS106" i="8"/>
  <c r="CO106" i="8"/>
  <c r="CK106" i="8"/>
  <c r="CG106" i="8"/>
  <c r="CC106" i="8"/>
  <c r="CR105" i="8"/>
  <c r="CN105" i="8"/>
  <c r="CJ105" i="8"/>
  <c r="CF105" i="8"/>
  <c r="CU104" i="8"/>
  <c r="CQ104" i="8"/>
  <c r="CM104" i="8"/>
  <c r="CI104" i="8"/>
  <c r="FJ104" i="8" s="1"/>
  <c r="CE104" i="8"/>
  <c r="CT103" i="8"/>
  <c r="CP103" i="8"/>
  <c r="CL103" i="8"/>
  <c r="CH103" i="8"/>
  <c r="CD103" i="8"/>
  <c r="CS102" i="8"/>
  <c r="CO102" i="8"/>
  <c r="FK102" i="8" s="1"/>
  <c r="CK102" i="8"/>
  <c r="CG102" i="8"/>
  <c r="CC102" i="8"/>
  <c r="CR101" i="8"/>
  <c r="CN101" i="8"/>
  <c r="CJ101" i="8"/>
  <c r="CF101" i="8"/>
  <c r="CU100" i="8"/>
  <c r="CQ100" i="8"/>
  <c r="CM100" i="8"/>
  <c r="CI100" i="8"/>
  <c r="CE100" i="8"/>
  <c r="CT99" i="8"/>
  <c r="CP99" i="8"/>
  <c r="CL99" i="8"/>
  <c r="CT117" i="8"/>
  <c r="FL117" i="8" s="1"/>
  <c r="CD117" i="8"/>
  <c r="CG116" i="8"/>
  <c r="CN115" i="8"/>
  <c r="CG115" i="8"/>
  <c r="CC115" i="8"/>
  <c r="CR114" i="8"/>
  <c r="CN114" i="8"/>
  <c r="CJ114" i="8"/>
  <c r="FJ114" i="8" s="1"/>
  <c r="CF114" i="8"/>
  <c r="CU113" i="8"/>
  <c r="CQ113" i="8"/>
  <c r="CM113" i="8"/>
  <c r="CI113" i="8"/>
  <c r="CE113" i="8"/>
  <c r="CT112" i="8"/>
  <c r="CP112" i="8"/>
  <c r="FK112" i="8" s="1"/>
  <c r="CL112" i="8"/>
  <c r="CH112" i="8"/>
  <c r="CD112" i="8"/>
  <c r="CS111" i="8"/>
  <c r="FL111" i="8" s="1"/>
  <c r="CO111" i="8"/>
  <c r="CK111" i="8"/>
  <c r="CG111" i="8"/>
  <c r="CC111" i="8"/>
  <c r="CR110" i="8"/>
  <c r="CN110" i="8"/>
  <c r="CJ110" i="8"/>
  <c r="CF110" i="8"/>
  <c r="CU109" i="8"/>
  <c r="CQ109" i="8"/>
  <c r="CM109" i="8"/>
  <c r="CI109" i="8"/>
  <c r="CE109" i="8"/>
  <c r="CT108" i="8"/>
  <c r="CP108" i="8"/>
  <c r="CL108" i="8"/>
  <c r="CH108" i="8"/>
  <c r="CD108" i="8"/>
  <c r="CS107" i="8"/>
  <c r="CO107" i="8"/>
  <c r="CK107" i="8"/>
  <c r="CG107" i="8"/>
  <c r="CC107" i="8"/>
  <c r="CR106" i="8"/>
  <c r="CN106" i="8"/>
  <c r="CJ106" i="8"/>
  <c r="CF106" i="8"/>
  <c r="CU105" i="8"/>
  <c r="CQ105" i="8"/>
  <c r="CM105" i="8"/>
  <c r="CI105" i="8"/>
  <c r="CE105" i="8"/>
  <c r="CT104" i="8"/>
  <c r="CP104" i="8"/>
  <c r="CL104" i="8"/>
  <c r="CH104" i="8"/>
  <c r="CD104" i="8"/>
  <c r="CS103" i="8"/>
  <c r="CO103" i="8"/>
  <c r="CK103" i="8"/>
  <c r="CG103" i="8"/>
  <c r="CC103" i="8"/>
  <c r="CR102" i="8"/>
  <c r="CN102" i="8"/>
  <c r="CJ102" i="8"/>
  <c r="CF102" i="8"/>
  <c r="CU101" i="8"/>
  <c r="CQ101" i="8"/>
  <c r="CM101" i="8"/>
  <c r="CI101" i="8"/>
  <c r="CE101" i="8"/>
  <c r="FI101" i="8" s="1"/>
  <c r="CT100" i="8"/>
  <c r="CE110" i="8"/>
  <c r="CH109" i="8"/>
  <c r="CK108" i="8"/>
  <c r="CN107" i="8"/>
  <c r="CQ106" i="8"/>
  <c r="CT105" i="8"/>
  <c r="CD105" i="8"/>
  <c r="CG104" i="8"/>
  <c r="CJ103" i="8"/>
  <c r="CM102" i="8"/>
  <c r="CP101" i="8"/>
  <c r="CS100" i="8"/>
  <c r="CL100" i="8"/>
  <c r="CG100" i="8"/>
  <c r="CU99" i="8"/>
  <c r="FL99" i="8" s="1"/>
  <c r="CO99" i="8"/>
  <c r="CJ99" i="8"/>
  <c r="CF99" i="8"/>
  <c r="CU98" i="8"/>
  <c r="CQ98" i="8"/>
  <c r="CM98" i="8"/>
  <c r="CI98" i="8"/>
  <c r="CE98" i="8"/>
  <c r="CT97" i="8"/>
  <c r="CP97" i="8"/>
  <c r="CL97" i="8"/>
  <c r="CH97" i="8"/>
  <c r="CD97" i="8"/>
  <c r="CS96" i="8"/>
  <c r="CO96" i="8"/>
  <c r="CK96" i="8"/>
  <c r="FJ96" i="8" s="1"/>
  <c r="CG96" i="8"/>
  <c r="CC96" i="8"/>
  <c r="CR95" i="8"/>
  <c r="CN95" i="8"/>
  <c r="CJ95" i="8"/>
  <c r="CF95" i="8"/>
  <c r="CU94" i="8"/>
  <c r="CQ94" i="8"/>
  <c r="FK94" i="8" s="1"/>
  <c r="CM94" i="8"/>
  <c r="CI94" i="8"/>
  <c r="CE94" i="8"/>
  <c r="CT93" i="8"/>
  <c r="CP93" i="8"/>
  <c r="CL93" i="8"/>
  <c r="CH93" i="8"/>
  <c r="CD93" i="8"/>
  <c r="CS92" i="8"/>
  <c r="CO92" i="8"/>
  <c r="CK92" i="8"/>
  <c r="CG92" i="8"/>
  <c r="CC92" i="8"/>
  <c r="CR91" i="8"/>
  <c r="CN91" i="8"/>
  <c r="CJ91" i="8"/>
  <c r="FJ91" i="8" s="1"/>
  <c r="CF91" i="8"/>
  <c r="CU90" i="8"/>
  <c r="CQ90" i="8"/>
  <c r="CM90" i="8"/>
  <c r="CI90" i="8"/>
  <c r="CE90" i="8"/>
  <c r="CT89" i="8"/>
  <c r="CP89" i="8"/>
  <c r="FK89" i="8" s="1"/>
  <c r="CL89" i="8"/>
  <c r="CH89" i="8"/>
  <c r="CD89" i="8"/>
  <c r="CS88" i="8"/>
  <c r="CO88" i="8"/>
  <c r="CK88" i="8"/>
  <c r="CG88" i="8"/>
  <c r="CC88" i="8"/>
  <c r="FI88" i="8" s="1"/>
  <c r="CR87" i="8"/>
  <c r="CN87" i="8"/>
  <c r="CJ87" i="8"/>
  <c r="CF87" i="8"/>
  <c r="CU86" i="8"/>
  <c r="CQ86" i="8"/>
  <c r="CM86" i="8"/>
  <c r="CI86" i="8"/>
  <c r="FJ86" i="8" s="1"/>
  <c r="CE86" i="8"/>
  <c r="CT85" i="8"/>
  <c r="CP85" i="8"/>
  <c r="CL85" i="8"/>
  <c r="CH85" i="8"/>
  <c r="CD85" i="8"/>
  <c r="CS84" i="8"/>
  <c r="CO84" i="8"/>
  <c r="FK84" i="8" s="1"/>
  <c r="CK84" i="8"/>
  <c r="CG84" i="8"/>
  <c r="CC84" i="8"/>
  <c r="CR83" i="8"/>
  <c r="CN83" i="8"/>
  <c r="CJ83" i="8"/>
  <c r="CF83" i="8"/>
  <c r="CU82" i="8"/>
  <c r="CQ82" i="8"/>
  <c r="CM82" i="8"/>
  <c r="CI82" i="8"/>
  <c r="CE82" i="8"/>
  <c r="CT81" i="8"/>
  <c r="CP81" i="8"/>
  <c r="CL81" i="8"/>
  <c r="CH81" i="8"/>
  <c r="FI81" i="8" s="1"/>
  <c r="CD81" i="8"/>
  <c r="CS80" i="8"/>
  <c r="CO80" i="8"/>
  <c r="CK80" i="8"/>
  <c r="CG80" i="8"/>
  <c r="CC80" i="8"/>
  <c r="CR79" i="8"/>
  <c r="CN79" i="8"/>
  <c r="FJ79" i="8" s="1"/>
  <c r="CJ79" i="8"/>
  <c r="CF79" i="8"/>
  <c r="CU78" i="8"/>
  <c r="CQ78" i="8"/>
  <c r="CM78" i="8"/>
  <c r="CI78" i="8"/>
  <c r="CE78" i="8"/>
  <c r="CT77" i="8"/>
  <c r="FL77" i="8" s="1"/>
  <c r="CP77" i="8"/>
  <c r="CL77" i="8"/>
  <c r="CH77" i="8"/>
  <c r="CD77" i="8"/>
  <c r="CS76" i="8"/>
  <c r="CO76" i="8"/>
  <c r="CK76" i="8"/>
  <c r="CG76" i="8"/>
  <c r="FI76" i="8" s="1"/>
  <c r="CC76" i="8"/>
  <c r="CR75" i="8"/>
  <c r="CN75" i="8"/>
  <c r="CJ75" i="8"/>
  <c r="CF75" i="8"/>
  <c r="CU74" i="8"/>
  <c r="CQ74" i="8"/>
  <c r="CM74" i="8"/>
  <c r="CI74" i="8"/>
  <c r="CE74" i="8"/>
  <c r="CT73" i="8"/>
  <c r="CP73" i="8"/>
  <c r="CL73" i="8"/>
  <c r="CH73" i="8"/>
  <c r="CD73" i="8"/>
  <c r="CS72" i="8"/>
  <c r="FL72" i="8" s="1"/>
  <c r="CO72" i="8"/>
  <c r="CK72" i="8"/>
  <c r="CG72" i="8"/>
  <c r="CC72" i="8"/>
  <c r="CR71" i="8"/>
  <c r="CN71" i="8"/>
  <c r="CJ71" i="8"/>
  <c r="CF71" i="8"/>
  <c r="CU70" i="8"/>
  <c r="CQ70" i="8"/>
  <c r="CM70" i="8"/>
  <c r="CI70" i="8"/>
  <c r="CE70" i="8"/>
  <c r="CT69" i="8"/>
  <c r="CP69" i="8"/>
  <c r="CL69" i="8"/>
  <c r="CH69" i="8"/>
  <c r="CD69" i="8"/>
  <c r="CS68" i="8"/>
  <c r="CO68" i="8"/>
  <c r="CK68" i="8"/>
  <c r="CG68" i="8"/>
  <c r="CC68" i="8"/>
  <c r="CR67" i="8"/>
  <c r="CN67" i="8"/>
  <c r="CJ67" i="8"/>
  <c r="CF67" i="8"/>
  <c r="CT109" i="8"/>
  <c r="CD109" i="8"/>
  <c r="CG108" i="8"/>
  <c r="CJ107" i="8"/>
  <c r="CM106" i="8"/>
  <c r="CP105" i="8"/>
  <c r="CS104" i="8"/>
  <c r="CC104" i="8"/>
  <c r="CF103" i="8"/>
  <c r="CI102" i="8"/>
  <c r="CL101" i="8"/>
  <c r="CP100" i="8"/>
  <c r="CK100" i="8"/>
  <c r="CF100" i="8"/>
  <c r="CS99" i="8"/>
  <c r="CN99" i="8"/>
  <c r="CI99" i="8"/>
  <c r="CE99" i="8"/>
  <c r="CT98" i="8"/>
  <c r="CP98" i="8"/>
  <c r="CL98" i="8"/>
  <c r="CH98" i="8"/>
  <c r="CD98" i="8"/>
  <c r="CS97" i="8"/>
  <c r="CO97" i="8"/>
  <c r="CK97" i="8"/>
  <c r="CG97" i="8"/>
  <c r="CC97" i="8"/>
  <c r="CR96" i="8"/>
  <c r="FK96" i="8" s="1"/>
  <c r="CN96" i="8"/>
  <c r="CJ96" i="8"/>
  <c r="CF96" i="8"/>
  <c r="CU95" i="8"/>
  <c r="CQ95" i="8"/>
  <c r="CM95" i="8"/>
  <c r="CI95" i="8"/>
  <c r="CE95" i="8"/>
  <c r="CT94" i="8"/>
  <c r="CP94" i="8"/>
  <c r="CL94" i="8"/>
  <c r="CH94" i="8"/>
  <c r="CD94" i="8"/>
  <c r="CS93" i="8"/>
  <c r="CO93" i="8"/>
  <c r="CK93" i="8"/>
  <c r="CG93" i="8"/>
  <c r="CC93" i="8"/>
  <c r="CR92" i="8"/>
  <c r="CN92" i="8"/>
  <c r="CJ92" i="8"/>
  <c r="CF92" i="8"/>
  <c r="CU91" i="8"/>
  <c r="CQ91" i="8"/>
  <c r="FK91" i="8" s="1"/>
  <c r="CM91" i="8"/>
  <c r="CI91" i="8"/>
  <c r="CE91" i="8"/>
  <c r="CT90" i="8"/>
  <c r="CP90" i="8"/>
  <c r="CL90" i="8"/>
  <c r="CH90" i="8"/>
  <c r="CD90" i="8"/>
  <c r="CS89" i="8"/>
  <c r="CO89" i="8"/>
  <c r="CK89" i="8"/>
  <c r="CG89" i="8"/>
  <c r="CC89" i="8"/>
  <c r="CR88" i="8"/>
  <c r="CN88" i="8"/>
  <c r="CJ88" i="8"/>
  <c r="CF88" i="8"/>
  <c r="CU87" i="8"/>
  <c r="CQ87" i="8"/>
  <c r="CM87" i="8"/>
  <c r="CI87" i="8"/>
  <c r="CE87" i="8"/>
  <c r="CT86" i="8"/>
  <c r="CP86" i="8"/>
  <c r="CL86" i="8"/>
  <c r="CH86" i="8"/>
  <c r="CD86" i="8"/>
  <c r="CS85" i="8"/>
  <c r="CO85" i="8"/>
  <c r="CK85" i="8"/>
  <c r="CG85" i="8"/>
  <c r="CC85" i="8"/>
  <c r="CR84" i="8"/>
  <c r="CN84" i="8"/>
  <c r="CJ84" i="8"/>
  <c r="CF84" i="8"/>
  <c r="CU83" i="8"/>
  <c r="CQ83" i="8"/>
  <c r="CM83" i="8"/>
  <c r="CI83" i="8"/>
  <c r="CE83" i="8"/>
  <c r="CT82" i="8"/>
  <c r="CP82" i="8"/>
  <c r="CL82" i="8"/>
  <c r="CH82" i="8"/>
  <c r="CD82" i="8"/>
  <c r="CS81" i="8"/>
  <c r="CO81" i="8"/>
  <c r="CK81" i="8"/>
  <c r="CG81" i="8"/>
  <c r="CC81" i="8"/>
  <c r="CR80" i="8"/>
  <c r="CN80" i="8"/>
  <c r="CJ80" i="8"/>
  <c r="CF80" i="8"/>
  <c r="CU79" i="8"/>
  <c r="FL79" i="8" s="1"/>
  <c r="CQ79" i="8"/>
  <c r="CM79" i="8"/>
  <c r="CI79" i="8"/>
  <c r="CE79" i="8"/>
  <c r="CT78" i="8"/>
  <c r="CP78" i="8"/>
  <c r="CL78" i="8"/>
  <c r="CH78" i="8"/>
  <c r="FI78" i="8" s="1"/>
  <c r="CD78" i="8"/>
  <c r="CS77" i="8"/>
  <c r="CO77" i="8"/>
  <c r="CK77" i="8"/>
  <c r="CG77" i="8"/>
  <c r="CC77" i="8"/>
  <c r="CR76" i="8"/>
  <c r="CN76" i="8"/>
  <c r="FJ76" i="8" s="1"/>
  <c r="CJ76" i="8"/>
  <c r="CF76" i="8"/>
  <c r="CU75" i="8"/>
  <c r="CQ75" i="8"/>
  <c r="CM75" i="8"/>
  <c r="CI75" i="8"/>
  <c r="CE75" i="8"/>
  <c r="CT74" i="8"/>
  <c r="FL74" i="8" s="1"/>
  <c r="CP74" i="8"/>
  <c r="CL74" i="8"/>
  <c r="CH74" i="8"/>
  <c r="CD74" i="8"/>
  <c r="CS73" i="8"/>
  <c r="CO73" i="8"/>
  <c r="CK73" i="8"/>
  <c r="CG73" i="8"/>
  <c r="CC73" i="8"/>
  <c r="CR72" i="8"/>
  <c r="CN72" i="8"/>
  <c r="CJ72" i="8"/>
  <c r="CF72" i="8"/>
  <c r="CU71" i="8"/>
  <c r="CQ71" i="8"/>
  <c r="CM71" i="8"/>
  <c r="CI71" i="8"/>
  <c r="CE71" i="8"/>
  <c r="CT70" i="8"/>
  <c r="CP70" i="8"/>
  <c r="CL70" i="8"/>
  <c r="CH70" i="8"/>
  <c r="CD70" i="8"/>
  <c r="CS69" i="8"/>
  <c r="FL69" i="8" s="1"/>
  <c r="CO69" i="8"/>
  <c r="CK69" i="8"/>
  <c r="CG69" i="8"/>
  <c r="CC69" i="8"/>
  <c r="CR68" i="8"/>
  <c r="CN68" i="8"/>
  <c r="CJ68" i="8"/>
  <c r="CF68" i="8"/>
  <c r="FI68" i="8" s="1"/>
  <c r="CU67" i="8"/>
  <c r="CQ67" i="8"/>
  <c r="CM67" i="8"/>
  <c r="CI67" i="8"/>
  <c r="CE67" i="8"/>
  <c r="CP109" i="8"/>
  <c r="CS108" i="8"/>
  <c r="FL108" i="8" s="1"/>
  <c r="CC108" i="8"/>
  <c r="FI108" i="8" s="1"/>
  <c r="CF107" i="8"/>
  <c r="FI107" i="8" s="1"/>
  <c r="CI106" i="8"/>
  <c r="CL105" i="8"/>
  <c r="CO104" i="8"/>
  <c r="CR103" i="8"/>
  <c r="FK103" i="8" s="1"/>
  <c r="CU102" i="8"/>
  <c r="CE102" i="8"/>
  <c r="CH101" i="8"/>
  <c r="CO100" i="8"/>
  <c r="CJ100" i="8"/>
  <c r="CD100" i="8"/>
  <c r="CR99" i="8"/>
  <c r="CM99" i="8"/>
  <c r="CH99" i="8"/>
  <c r="CD99" i="8"/>
  <c r="CS98" i="8"/>
  <c r="CO98" i="8"/>
  <c r="CK98" i="8"/>
  <c r="CG98" i="8"/>
  <c r="CC98" i="8"/>
  <c r="CR97" i="8"/>
  <c r="CN97" i="8"/>
  <c r="CJ97" i="8"/>
  <c r="CF97" i="8"/>
  <c r="CU96" i="8"/>
  <c r="CQ96" i="8"/>
  <c r="CM96" i="8"/>
  <c r="CI96" i="8"/>
  <c r="CE96" i="8"/>
  <c r="CT95" i="8"/>
  <c r="CP95" i="8"/>
  <c r="CL95" i="8"/>
  <c r="FJ95" i="8" s="1"/>
  <c r="CH95" i="8"/>
  <c r="CD95" i="8"/>
  <c r="CS94" i="8"/>
  <c r="CO94" i="8"/>
  <c r="CK94" i="8"/>
  <c r="CG94" i="8"/>
  <c r="CC94" i="8"/>
  <c r="CR93" i="8"/>
  <c r="FK93" i="8" s="1"/>
  <c r="CN93" i="8"/>
  <c r="CJ93" i="8"/>
  <c r="CF93" i="8"/>
  <c r="CU92" i="8"/>
  <c r="CQ92" i="8"/>
  <c r="CM92" i="8"/>
  <c r="CI92" i="8"/>
  <c r="CE92" i="8"/>
  <c r="CT91" i="8"/>
  <c r="CP91" i="8"/>
  <c r="CL91" i="8"/>
  <c r="CH91" i="8"/>
  <c r="CD91" i="8"/>
  <c r="CS90" i="8"/>
  <c r="CO90" i="8"/>
  <c r="CK90" i="8"/>
  <c r="FJ90" i="8" s="1"/>
  <c r="CG90" i="8"/>
  <c r="CC90" i="8"/>
  <c r="CR89" i="8"/>
  <c r="CN89" i="8"/>
  <c r="CJ89" i="8"/>
  <c r="CF89" i="8"/>
  <c r="CU88" i="8"/>
  <c r="CQ88" i="8"/>
  <c r="FK88" i="8" s="1"/>
  <c r="CM88" i="8"/>
  <c r="CI88" i="8"/>
  <c r="CE88" i="8"/>
  <c r="CT87" i="8"/>
  <c r="CP87" i="8"/>
  <c r="CL87" i="8"/>
  <c r="CH87" i="8"/>
  <c r="CD87" i="8"/>
  <c r="FI87" i="8" s="1"/>
  <c r="CS86" i="8"/>
  <c r="CO86" i="8"/>
  <c r="CK86" i="8"/>
  <c r="CG86" i="8"/>
  <c r="CC86" i="8"/>
  <c r="CR85" i="8"/>
  <c r="CN85" i="8"/>
  <c r="CJ85" i="8"/>
  <c r="CF85" i="8"/>
  <c r="CU84" i="8"/>
  <c r="CQ84" i="8"/>
  <c r="CM84" i="8"/>
  <c r="CI84" i="8"/>
  <c r="CE84" i="8"/>
  <c r="CT83" i="8"/>
  <c r="CP83" i="8"/>
  <c r="FK83" i="8" s="1"/>
  <c r="CL83" i="8"/>
  <c r="CH83" i="8"/>
  <c r="CD83" i="8"/>
  <c r="CS82" i="8"/>
  <c r="CO82" i="8"/>
  <c r="CK82" i="8"/>
  <c r="CG82" i="8"/>
  <c r="CC82" i="8"/>
  <c r="FI82" i="8" s="1"/>
  <c r="CR81" i="8"/>
  <c r="CN81" i="8"/>
  <c r="CJ81" i="8"/>
  <c r="CF81" i="8"/>
  <c r="CU80" i="8"/>
  <c r="CQ80" i="8"/>
  <c r="CM80" i="8"/>
  <c r="CI80" i="8"/>
  <c r="CE80" i="8"/>
  <c r="CT79" i="8"/>
  <c r="CP79" i="8"/>
  <c r="CL79" i="8"/>
  <c r="CH79" i="8"/>
  <c r="CD79" i="8"/>
  <c r="CS78" i="8"/>
  <c r="CO78" i="8"/>
  <c r="FK78" i="8" s="1"/>
  <c r="CK78" i="8"/>
  <c r="CG78" i="8"/>
  <c r="CC78" i="8"/>
  <c r="CR77" i="8"/>
  <c r="CN77" i="8"/>
  <c r="CJ77" i="8"/>
  <c r="CF77" i="8"/>
  <c r="CU76" i="8"/>
  <c r="CQ76" i="8"/>
  <c r="CM76" i="8"/>
  <c r="CI76" i="8"/>
  <c r="CE76" i="8"/>
  <c r="CT75" i="8"/>
  <c r="CP75" i="8"/>
  <c r="CL75" i="8"/>
  <c r="CH75" i="8"/>
  <c r="CD75" i="8"/>
  <c r="CS74" i="8"/>
  <c r="CO74" i="8"/>
  <c r="CK74" i="8"/>
  <c r="CG74" i="8"/>
  <c r="CC74" i="8"/>
  <c r="CR73" i="8"/>
  <c r="CN73" i="8"/>
  <c r="CJ73" i="8"/>
  <c r="CF73" i="8"/>
  <c r="CU72" i="8"/>
  <c r="CQ72" i="8"/>
  <c r="CM72" i="8"/>
  <c r="CI72" i="8"/>
  <c r="CE72" i="8"/>
  <c r="CT71" i="8"/>
  <c r="FL71" i="8" s="1"/>
  <c r="CP71" i="8"/>
  <c r="CL71" i="8"/>
  <c r="CH71" i="8"/>
  <c r="CD71" i="8"/>
  <c r="CS70" i="8"/>
  <c r="CO70" i="8"/>
  <c r="CK70" i="8"/>
  <c r="CG70" i="8"/>
  <c r="FI70" i="8" s="1"/>
  <c r="CC70" i="8"/>
  <c r="CL109" i="8"/>
  <c r="CO108" i="8"/>
  <c r="FK108" i="8" s="1"/>
  <c r="CR107" i="8"/>
  <c r="CU106" i="8"/>
  <c r="CE106" i="8"/>
  <c r="CH105" i="8"/>
  <c r="CK104" i="8"/>
  <c r="CN103" i="8"/>
  <c r="CQ102" i="8"/>
  <c r="CT101" i="8"/>
  <c r="CD101" i="8"/>
  <c r="CN100" i="8"/>
  <c r="CH100" i="8"/>
  <c r="CC100" i="8"/>
  <c r="FI100" i="8" s="1"/>
  <c r="CQ99" i="8"/>
  <c r="CK99" i="8"/>
  <c r="CG99" i="8"/>
  <c r="CC99" i="8"/>
  <c r="CR98" i="8"/>
  <c r="CN98" i="8"/>
  <c r="CJ98" i="8"/>
  <c r="CF98" i="8"/>
  <c r="CU97" i="8"/>
  <c r="CQ97" i="8"/>
  <c r="FK97" i="8" s="1"/>
  <c r="CM97" i="8"/>
  <c r="CI97" i="8"/>
  <c r="CE97" i="8"/>
  <c r="CT96" i="8"/>
  <c r="FL96" i="8"/>
  <c r="CP96" i="8"/>
  <c r="CL96" i="8"/>
  <c r="CH96" i="8"/>
  <c r="CD96" i="8"/>
  <c r="CS95" i="8"/>
  <c r="CO95" i="8"/>
  <c r="CK95" i="8"/>
  <c r="CG95" i="8"/>
  <c r="FI95" i="8" s="1"/>
  <c r="CC95" i="8"/>
  <c r="CR94" i="8"/>
  <c r="CN94" i="8"/>
  <c r="CJ94" i="8"/>
  <c r="CF94" i="8"/>
  <c r="CU93" i="8"/>
  <c r="CQ93" i="8"/>
  <c r="CM93" i="8"/>
  <c r="FJ93" i="8" s="1"/>
  <c r="CI93" i="8"/>
  <c r="CE93" i="8"/>
  <c r="CT92" i="8"/>
  <c r="CP92" i="8"/>
  <c r="CL92" i="8"/>
  <c r="CH92" i="8"/>
  <c r="CD92" i="8"/>
  <c r="CS91" i="8"/>
  <c r="FL91" i="8" s="1"/>
  <c r="CO91" i="8"/>
  <c r="CK91" i="8"/>
  <c r="CG91" i="8"/>
  <c r="CC91" i="8"/>
  <c r="CR90" i="8"/>
  <c r="CN90" i="8"/>
  <c r="CJ90" i="8"/>
  <c r="CF90" i="8"/>
  <c r="FI90" i="8" s="1"/>
  <c r="CU89" i="8"/>
  <c r="CQ89" i="8"/>
  <c r="CM89" i="8"/>
  <c r="CI89" i="8"/>
  <c r="CE89" i="8"/>
  <c r="CT88" i="8"/>
  <c r="CP88" i="8"/>
  <c r="CL88" i="8"/>
  <c r="FJ88" i="8" s="1"/>
  <c r="CH88" i="8"/>
  <c r="CD88" i="8"/>
  <c r="CS87" i="8"/>
  <c r="CO87" i="8"/>
  <c r="CK87" i="8"/>
  <c r="CG87" i="8"/>
  <c r="CC87" i="8"/>
  <c r="CR86" i="8"/>
  <c r="CN86" i="8"/>
  <c r="CJ86" i="8"/>
  <c r="CF86" i="8"/>
  <c r="CU85" i="8"/>
  <c r="FL85" i="8" s="1"/>
  <c r="CQ85" i="8"/>
  <c r="CM85" i="8"/>
  <c r="CI85" i="8"/>
  <c r="CE85" i="8"/>
  <c r="CT84" i="8"/>
  <c r="CP84" i="8"/>
  <c r="CL84" i="8"/>
  <c r="CH84" i="8"/>
  <c r="CD84" i="8"/>
  <c r="CS83" i="8"/>
  <c r="CO83" i="8"/>
  <c r="CK83" i="8"/>
  <c r="CG83" i="8"/>
  <c r="CC83" i="8"/>
  <c r="CR82" i="8"/>
  <c r="CN82" i="8"/>
  <c r="CJ82" i="8"/>
  <c r="CF82" i="8"/>
  <c r="CU81" i="8"/>
  <c r="CQ81" i="8"/>
  <c r="FK81" i="8" s="1"/>
  <c r="CM81" i="8"/>
  <c r="CI81" i="8"/>
  <c r="CE81" i="8"/>
  <c r="CT80" i="8"/>
  <c r="FL80" i="8"/>
  <c r="CP80" i="8"/>
  <c r="FK80" i="8" s="1"/>
  <c r="CL80" i="8"/>
  <c r="CH80" i="8"/>
  <c r="FI80" i="8" s="1"/>
  <c r="CD80" i="8"/>
  <c r="CS79" i="8"/>
  <c r="CO79" i="8"/>
  <c r="CK79" i="8"/>
  <c r="CG79" i="8"/>
  <c r="CC79" i="8"/>
  <c r="CR78" i="8"/>
  <c r="CN78" i="8"/>
  <c r="FJ78" i="8" s="1"/>
  <c r="CJ78" i="8"/>
  <c r="CF78" i="8"/>
  <c r="CU77" i="8"/>
  <c r="CQ77" i="8"/>
  <c r="CM77" i="8"/>
  <c r="CI77" i="8"/>
  <c r="CE77" i="8"/>
  <c r="CT76" i="8"/>
  <c r="FL76" i="8" s="1"/>
  <c r="CP76" i="8"/>
  <c r="CL76" i="8"/>
  <c r="CH76" i="8"/>
  <c r="CD76" i="8"/>
  <c r="CS75" i="8"/>
  <c r="CO75" i="8"/>
  <c r="CK75" i="8"/>
  <c r="CG75" i="8"/>
  <c r="FI75" i="8" s="1"/>
  <c r="CC75" i="8"/>
  <c r="CR74" i="8"/>
  <c r="CN74" i="8"/>
  <c r="CJ74" i="8"/>
  <c r="CF74" i="8"/>
  <c r="CU73" i="8"/>
  <c r="CQ73" i="8"/>
  <c r="CM73" i="8"/>
  <c r="CP72" i="8"/>
  <c r="CS71" i="8"/>
  <c r="CC71" i="8"/>
  <c r="CF70" i="8"/>
  <c r="CN69" i="8"/>
  <c r="CF69" i="8"/>
  <c r="CQ68" i="8"/>
  <c r="CI68" i="8"/>
  <c r="CT67" i="8"/>
  <c r="CL67" i="8"/>
  <c r="CD67" i="8"/>
  <c r="CS66" i="8"/>
  <c r="CO66" i="8"/>
  <c r="CK66" i="8"/>
  <c r="CG66" i="8"/>
  <c r="CC66" i="8"/>
  <c r="CR65" i="8"/>
  <c r="CN65" i="8"/>
  <c r="CJ65" i="8"/>
  <c r="CF65" i="8"/>
  <c r="CU64" i="8"/>
  <c r="CQ64" i="8"/>
  <c r="CM64" i="8"/>
  <c r="CI64" i="8"/>
  <c r="FJ64" i="8" s="1"/>
  <c r="CE64" i="8"/>
  <c r="CT63" i="8"/>
  <c r="CP63" i="8"/>
  <c r="CL63" i="8"/>
  <c r="CH63" i="8"/>
  <c r="CD63" i="8"/>
  <c r="CS62" i="8"/>
  <c r="CO62" i="8"/>
  <c r="FK62" i="8" s="1"/>
  <c r="CK62" i="8"/>
  <c r="CG62" i="8"/>
  <c r="CC62" i="8"/>
  <c r="CR61" i="8"/>
  <c r="CN61" i="8"/>
  <c r="CJ61" i="8"/>
  <c r="CF61" i="8"/>
  <c r="CU60" i="8"/>
  <c r="CQ60" i="8"/>
  <c r="CM60" i="8"/>
  <c r="CI60" i="8"/>
  <c r="CE60" i="8"/>
  <c r="CT59" i="8"/>
  <c r="CP59" i="8"/>
  <c r="CL59" i="8"/>
  <c r="CH59" i="8"/>
  <c r="CD59" i="8"/>
  <c r="CS58" i="8"/>
  <c r="CO58" i="8"/>
  <c r="CK58" i="8"/>
  <c r="CG58" i="8"/>
  <c r="CC58" i="8"/>
  <c r="CR57" i="8"/>
  <c r="CN57" i="8"/>
  <c r="CJ57" i="8"/>
  <c r="CF57" i="8"/>
  <c r="CU56" i="8"/>
  <c r="CQ56" i="8"/>
  <c r="CM56" i="8"/>
  <c r="CI56" i="8"/>
  <c r="CE56" i="8"/>
  <c r="CT55" i="8"/>
  <c r="CP55" i="8"/>
  <c r="CL55" i="8"/>
  <c r="CH55" i="8"/>
  <c r="CD55" i="8"/>
  <c r="CS54" i="8"/>
  <c r="CO54" i="8"/>
  <c r="CK54" i="8"/>
  <c r="CG54" i="8"/>
  <c r="CC54" i="8"/>
  <c r="CR53" i="8"/>
  <c r="CN53" i="8"/>
  <c r="CJ53" i="8"/>
  <c r="CF53" i="8"/>
  <c r="CU52" i="8"/>
  <c r="CQ52" i="8"/>
  <c r="CM52" i="8"/>
  <c r="CI52" i="8"/>
  <c r="CE52" i="8"/>
  <c r="CT51" i="8"/>
  <c r="CP51" i="8"/>
  <c r="CL51" i="8"/>
  <c r="CH51" i="8"/>
  <c r="CD51" i="8"/>
  <c r="CS50" i="8"/>
  <c r="CO50" i="8"/>
  <c r="CK50" i="8"/>
  <c r="CG50" i="8"/>
  <c r="CC50" i="8"/>
  <c r="CR49" i="8"/>
  <c r="CN49" i="8"/>
  <c r="CJ49" i="8"/>
  <c r="CF49" i="8"/>
  <c r="CU48" i="8"/>
  <c r="CQ48" i="8"/>
  <c r="CM48" i="8"/>
  <c r="CI48" i="8"/>
  <c r="CE48" i="8"/>
  <c r="CT47" i="8"/>
  <c r="CP47" i="8"/>
  <c r="CL47" i="8"/>
  <c r="CH47" i="8"/>
  <c r="CD47" i="8"/>
  <c r="CS46" i="8"/>
  <c r="CO46" i="8"/>
  <c r="CK46" i="8"/>
  <c r="CG46" i="8"/>
  <c r="CC46" i="8"/>
  <c r="CR45" i="8"/>
  <c r="CN45" i="8"/>
  <c r="CJ45" i="8"/>
  <c r="CF45" i="8"/>
  <c r="CU44" i="8"/>
  <c r="CQ44" i="8"/>
  <c r="CM44" i="8"/>
  <c r="CI44" i="8"/>
  <c r="CE44" i="8"/>
  <c r="CT43" i="8"/>
  <c r="CP43" i="8"/>
  <c r="CI73" i="8"/>
  <c r="CL72" i="8"/>
  <c r="CO71" i="8"/>
  <c r="FK71" i="8"/>
  <c r="CR70" i="8"/>
  <c r="CU69" i="8"/>
  <c r="CM69" i="8"/>
  <c r="CE69" i="8"/>
  <c r="FI69" i="8" s="1"/>
  <c r="CP68" i="8"/>
  <c r="CH68" i="8"/>
  <c r="CS67" i="8"/>
  <c r="CK67" i="8"/>
  <c r="FJ67" i="8" s="1"/>
  <c r="CC67" i="8"/>
  <c r="CR66" i="8"/>
  <c r="FK66" i="8" s="1"/>
  <c r="CN66" i="8"/>
  <c r="CJ66" i="8"/>
  <c r="CF66" i="8"/>
  <c r="CU65" i="8"/>
  <c r="CQ65" i="8"/>
  <c r="CM65" i="8"/>
  <c r="CI65" i="8"/>
  <c r="CE65" i="8"/>
  <c r="FI65" i="8" s="1"/>
  <c r="CT64" i="8"/>
  <c r="CP64" i="8"/>
  <c r="CL64" i="8"/>
  <c r="CH64" i="8"/>
  <c r="CD64" i="8"/>
  <c r="CS63" i="8"/>
  <c r="CO63" i="8"/>
  <c r="CK63" i="8"/>
  <c r="CG63" i="8"/>
  <c r="CC63" i="8"/>
  <c r="CR62" i="8"/>
  <c r="CN62" i="8"/>
  <c r="CJ62" i="8"/>
  <c r="CF62" i="8"/>
  <c r="CU61" i="8"/>
  <c r="CQ61" i="8"/>
  <c r="CM61" i="8"/>
  <c r="CI61" i="8"/>
  <c r="CE61" i="8"/>
  <c r="CT60" i="8"/>
  <c r="CP60" i="8"/>
  <c r="CL60" i="8"/>
  <c r="CH60" i="8"/>
  <c r="CD60" i="8"/>
  <c r="FI60" i="8" s="1"/>
  <c r="CS59" i="8"/>
  <c r="CO59" i="8"/>
  <c r="CK59" i="8"/>
  <c r="CG59" i="8"/>
  <c r="CC59" i="8"/>
  <c r="CR58" i="8"/>
  <c r="CN58" i="8"/>
  <c r="CJ58" i="8"/>
  <c r="FJ58" i="8" s="1"/>
  <c r="CF58" i="8"/>
  <c r="CU57" i="8"/>
  <c r="CQ57" i="8"/>
  <c r="CM57" i="8"/>
  <c r="CI57" i="8"/>
  <c r="CE57" i="8"/>
  <c r="CT56" i="8"/>
  <c r="CP56" i="8"/>
  <c r="CL56" i="8"/>
  <c r="CH56" i="8"/>
  <c r="CD56" i="8"/>
  <c r="CS55" i="8"/>
  <c r="CO55" i="8"/>
  <c r="CK55" i="8"/>
  <c r="CG55" i="8"/>
  <c r="CC55" i="8"/>
  <c r="FI55" i="8" s="1"/>
  <c r="CR54" i="8"/>
  <c r="CN54" i="8"/>
  <c r="CJ54" i="8"/>
  <c r="CF54" i="8"/>
  <c r="CU53" i="8"/>
  <c r="CQ53" i="8"/>
  <c r="CM53" i="8"/>
  <c r="CI53" i="8"/>
  <c r="FJ53" i="8" s="1"/>
  <c r="CE53" i="8"/>
  <c r="CT52" i="8"/>
  <c r="CP52" i="8"/>
  <c r="CL52" i="8"/>
  <c r="CH52" i="8"/>
  <c r="CD52" i="8"/>
  <c r="CS51" i="8"/>
  <c r="CO51" i="8"/>
  <c r="FK51" i="8" s="1"/>
  <c r="CK51" i="8"/>
  <c r="CG51" i="8"/>
  <c r="CC51" i="8"/>
  <c r="CR50" i="8"/>
  <c r="CN50" i="8"/>
  <c r="CJ50" i="8"/>
  <c r="CF50" i="8"/>
  <c r="CU49" i="8"/>
  <c r="FL49" i="8" s="1"/>
  <c r="I398" i="37" s="1"/>
  <c r="CQ49" i="8"/>
  <c r="CM49" i="8"/>
  <c r="CI49" i="8"/>
  <c r="CE49" i="8"/>
  <c r="CT48" i="8"/>
  <c r="CP48" i="8"/>
  <c r="CL48" i="8"/>
  <c r="CH48" i="8"/>
  <c r="FI48" i="8" s="1"/>
  <c r="T348" i="37" s="1"/>
  <c r="CD48" i="8"/>
  <c r="CS47" i="8"/>
  <c r="CO47" i="8"/>
  <c r="CK47" i="8"/>
  <c r="CG47" i="8"/>
  <c r="CC47" i="8"/>
  <c r="CR46" i="8"/>
  <c r="CN46" i="8"/>
  <c r="FJ46" i="8" s="1"/>
  <c r="V298" i="37" s="1"/>
  <c r="CJ46" i="8"/>
  <c r="CF46" i="8"/>
  <c r="CU45" i="8"/>
  <c r="CQ45" i="8"/>
  <c r="CM45" i="8"/>
  <c r="CI45" i="8"/>
  <c r="CE45" i="8"/>
  <c r="CT44" i="8"/>
  <c r="CP44" i="8"/>
  <c r="CL44" i="8"/>
  <c r="CH44" i="8"/>
  <c r="CD44" i="8"/>
  <c r="CS43" i="8"/>
  <c r="CO43" i="8"/>
  <c r="CK43" i="8"/>
  <c r="CG43" i="8"/>
  <c r="FI43" i="8" s="1"/>
  <c r="F248" i="37" s="1"/>
  <c r="CC43" i="8"/>
  <c r="CR42" i="8"/>
  <c r="CN42" i="8"/>
  <c r="CJ42" i="8"/>
  <c r="CF42" i="8"/>
  <c r="CU41" i="8"/>
  <c r="CQ41" i="8"/>
  <c r="CM41" i="8"/>
  <c r="FJ41" i="8" s="1"/>
  <c r="G198" i="37" s="1"/>
  <c r="CI41" i="8"/>
  <c r="CE41" i="8"/>
  <c r="CT40" i="8"/>
  <c r="CP40" i="8"/>
  <c r="CL40" i="8"/>
  <c r="CH40" i="8"/>
  <c r="CD40" i="8"/>
  <c r="CS39" i="8"/>
  <c r="FL39" i="8" s="1"/>
  <c r="I148" i="37" s="1"/>
  <c r="CO39" i="8"/>
  <c r="CK39" i="8"/>
  <c r="CG39" i="8"/>
  <c r="CC39" i="8"/>
  <c r="CR38" i="8"/>
  <c r="CN38" i="8"/>
  <c r="CJ38" i="8"/>
  <c r="CF38" i="8"/>
  <c r="FI38" i="8" s="1"/>
  <c r="T98" i="37" s="1"/>
  <c r="CU37" i="8"/>
  <c r="CQ37" i="8"/>
  <c r="CM37" i="8"/>
  <c r="CI37" i="8"/>
  <c r="CE37" i="8"/>
  <c r="CT36" i="8"/>
  <c r="CP36" i="8"/>
  <c r="CL36" i="8"/>
  <c r="FJ36" i="8" s="1"/>
  <c r="U49" i="37" s="1"/>
  <c r="CH36" i="8"/>
  <c r="CD36" i="8"/>
  <c r="CS35" i="8"/>
  <c r="CO35" i="8"/>
  <c r="CK35" i="8"/>
  <c r="CG35" i="8"/>
  <c r="CC35" i="8"/>
  <c r="CR34" i="8"/>
  <c r="FK34" i="8" s="1"/>
  <c r="V398" i="33" s="1"/>
  <c r="CN34" i="8"/>
  <c r="CJ34" i="8"/>
  <c r="CF34" i="8"/>
  <c r="CU33" i="8"/>
  <c r="CQ33" i="8"/>
  <c r="CE73" i="8"/>
  <c r="CH72" i="8"/>
  <c r="CK71" i="8"/>
  <c r="FJ71" i="8" s="1"/>
  <c r="CN70" i="8"/>
  <c r="CR69" i="8"/>
  <c r="CJ69" i="8"/>
  <c r="CU68" i="8"/>
  <c r="CM68" i="8"/>
  <c r="CE68" i="8"/>
  <c r="CP67" i="8"/>
  <c r="CH67" i="8"/>
  <c r="FI67" i="8" s="1"/>
  <c r="CU66" i="8"/>
  <c r="CQ66" i="8"/>
  <c r="CM66" i="8"/>
  <c r="CI66" i="8"/>
  <c r="CE66" i="8"/>
  <c r="CT65" i="8"/>
  <c r="CP65" i="8"/>
  <c r="CL65" i="8"/>
  <c r="FJ65" i="8" s="1"/>
  <c r="CH65" i="8"/>
  <c r="CD65" i="8"/>
  <c r="CS64" i="8"/>
  <c r="CO64" i="8"/>
  <c r="CK64" i="8"/>
  <c r="CG64" i="8"/>
  <c r="CC64" i="8"/>
  <c r="CR63" i="8"/>
  <c r="FK63" i="8" s="1"/>
  <c r="CN63" i="8"/>
  <c r="CJ63" i="8"/>
  <c r="CF63" i="8"/>
  <c r="CU62" i="8"/>
  <c r="CQ62" i="8"/>
  <c r="CM62" i="8"/>
  <c r="CI62" i="8"/>
  <c r="CE62" i="8"/>
  <c r="FI62" i="8" s="1"/>
  <c r="CT61" i="8"/>
  <c r="CP61" i="8"/>
  <c r="CL61" i="8"/>
  <c r="CH61" i="8"/>
  <c r="CD61" i="8"/>
  <c r="CS60" i="8"/>
  <c r="CO60" i="8"/>
  <c r="CK60" i="8"/>
  <c r="FJ60" i="8" s="1"/>
  <c r="CG60" i="8"/>
  <c r="CC60" i="8"/>
  <c r="CR59" i="8"/>
  <c r="CN59" i="8"/>
  <c r="CJ59" i="8"/>
  <c r="CF59" i="8"/>
  <c r="CU58" i="8"/>
  <c r="CQ58" i="8"/>
  <c r="FK58" i="8" s="1"/>
  <c r="CM58" i="8"/>
  <c r="CI58" i="8"/>
  <c r="CE58" i="8"/>
  <c r="CT57" i="8"/>
  <c r="CP57" i="8"/>
  <c r="CL57" i="8"/>
  <c r="CH57" i="8"/>
  <c r="CD57" i="8"/>
  <c r="FI57" i="8" s="1"/>
  <c r="CS56" i="8"/>
  <c r="FL56" i="8" s="1"/>
  <c r="CO56" i="8"/>
  <c r="CK56" i="8"/>
  <c r="CG56" i="8"/>
  <c r="CC56" i="8"/>
  <c r="CR55" i="8"/>
  <c r="CN55" i="8"/>
  <c r="CJ55" i="8"/>
  <c r="FJ55" i="8" s="1"/>
  <c r="CF55" i="8"/>
  <c r="CU54" i="8"/>
  <c r="CQ54" i="8"/>
  <c r="CM54" i="8"/>
  <c r="CI54" i="8"/>
  <c r="CE54" i="8"/>
  <c r="CT53" i="8"/>
  <c r="CP53" i="8"/>
  <c r="FK53" i="8" s="1"/>
  <c r="CL53" i="8"/>
  <c r="CH53" i="8"/>
  <c r="CD53" i="8"/>
  <c r="CS52" i="8"/>
  <c r="CO52" i="8"/>
  <c r="CK52" i="8"/>
  <c r="CG52" i="8"/>
  <c r="CC52" i="8"/>
  <c r="FI52" i="8" s="1"/>
  <c r="CR51" i="8"/>
  <c r="CN51" i="8"/>
  <c r="CJ51" i="8"/>
  <c r="CF51" i="8"/>
  <c r="CU50" i="8"/>
  <c r="CQ50" i="8"/>
  <c r="CM50" i="8"/>
  <c r="CI50" i="8"/>
  <c r="FJ50" i="8" s="1"/>
  <c r="U398" i="37" s="1"/>
  <c r="CE50" i="8"/>
  <c r="CT49" i="8"/>
  <c r="CP49" i="8"/>
  <c r="CL49" i="8"/>
  <c r="CH49" i="8"/>
  <c r="CD49" i="8"/>
  <c r="CS48" i="8"/>
  <c r="CO48" i="8"/>
  <c r="FK48" i="8" s="1"/>
  <c r="V348" i="37" s="1"/>
  <c r="CK48" i="8"/>
  <c r="CG48" i="8"/>
  <c r="CC48" i="8"/>
  <c r="CR47" i="8"/>
  <c r="CN47" i="8"/>
  <c r="CJ47" i="8"/>
  <c r="CF47" i="8"/>
  <c r="CU46" i="8"/>
  <c r="CQ46" i="8"/>
  <c r="CM46" i="8"/>
  <c r="CI46" i="8"/>
  <c r="CE46" i="8"/>
  <c r="CT45" i="8"/>
  <c r="CP45" i="8"/>
  <c r="CL45" i="8"/>
  <c r="CH45" i="8"/>
  <c r="CD45" i="8"/>
  <c r="CS44" i="8"/>
  <c r="CO44" i="8"/>
  <c r="CK44" i="8"/>
  <c r="CG44" i="8"/>
  <c r="CC44" i="8"/>
  <c r="CR43" i="8"/>
  <c r="CN43" i="8"/>
  <c r="CJ43" i="8"/>
  <c r="CF43" i="8"/>
  <c r="CU42" i="8"/>
  <c r="CQ42" i="8"/>
  <c r="CM42" i="8"/>
  <c r="CI42" i="8"/>
  <c r="CE42" i="8"/>
  <c r="CT41" i="8"/>
  <c r="FL41" i="8" s="1"/>
  <c r="I198" i="37" s="1"/>
  <c r="CP41" i="8"/>
  <c r="CL41" i="8"/>
  <c r="CH41" i="8"/>
  <c r="CD41" i="8"/>
  <c r="CS40" i="8"/>
  <c r="CO40" i="8"/>
  <c r="CK40" i="8"/>
  <c r="CG40" i="8"/>
  <c r="FI40" i="8" s="1"/>
  <c r="T148" i="37" s="1"/>
  <c r="CC40" i="8"/>
  <c r="CR39" i="8"/>
  <c r="CN39" i="8"/>
  <c r="CJ39" i="8"/>
  <c r="CF39" i="8"/>
  <c r="CU38" i="8"/>
  <c r="CQ38" i="8"/>
  <c r="CM38" i="8"/>
  <c r="FJ38" i="8" s="1"/>
  <c r="U98" i="37" s="1"/>
  <c r="CI38" i="8"/>
  <c r="CE38" i="8"/>
  <c r="CT37" i="8"/>
  <c r="CP37" i="8"/>
  <c r="CL37" i="8"/>
  <c r="CH37" i="8"/>
  <c r="CD37" i="8"/>
  <c r="CS36" i="8"/>
  <c r="FL36" i="8" s="1"/>
  <c r="W49" i="37" s="1"/>
  <c r="CO36" i="8"/>
  <c r="CK36" i="8"/>
  <c r="CG36" i="8"/>
  <c r="CC36" i="8"/>
  <c r="CR35" i="8"/>
  <c r="CN35" i="8"/>
  <c r="CJ35" i="8"/>
  <c r="CF35" i="8"/>
  <c r="FI35" i="8" s="1"/>
  <c r="F49" i="37" s="1"/>
  <c r="CU34" i="8"/>
  <c r="CQ34" i="8"/>
  <c r="CT72" i="8"/>
  <c r="CD72" i="8"/>
  <c r="CG71" i="8"/>
  <c r="CJ70" i="8"/>
  <c r="CQ69" i="8"/>
  <c r="CI69" i="8"/>
  <c r="FJ69" i="8" s="1"/>
  <c r="CT68" i="8"/>
  <c r="CL68" i="8"/>
  <c r="CD68" i="8"/>
  <c r="CO67" i="8"/>
  <c r="CG67" i="8"/>
  <c r="CT66" i="8"/>
  <c r="CP66" i="8"/>
  <c r="CL66" i="8"/>
  <c r="CH66" i="8"/>
  <c r="CD66" i="8"/>
  <c r="CS65" i="8"/>
  <c r="CO65" i="8"/>
  <c r="CK65" i="8"/>
  <c r="CG65" i="8"/>
  <c r="CC65" i="8"/>
  <c r="CR64" i="8"/>
  <c r="CN64" i="8"/>
  <c r="CJ64" i="8"/>
  <c r="CF64" i="8"/>
  <c r="CU63" i="8"/>
  <c r="CQ63" i="8"/>
  <c r="CM63" i="8"/>
  <c r="CI63" i="8"/>
  <c r="CE63" i="8"/>
  <c r="FI63" i="8" s="1"/>
  <c r="CT62" i="8"/>
  <c r="CP62" i="8"/>
  <c r="CL62" i="8"/>
  <c r="CH62" i="8"/>
  <c r="CD62" i="8"/>
  <c r="CS61" i="8"/>
  <c r="CO61" i="8"/>
  <c r="CK61" i="8"/>
  <c r="FJ61" i="8" s="1"/>
  <c r="CG61" i="8"/>
  <c r="CC61" i="8"/>
  <c r="CR60" i="8"/>
  <c r="CN60" i="8"/>
  <c r="CJ60" i="8"/>
  <c r="CF60" i="8"/>
  <c r="CU59" i="8"/>
  <c r="FL59" i="8" s="1"/>
  <c r="CQ59" i="8"/>
  <c r="CM59" i="8"/>
  <c r="CI59" i="8"/>
  <c r="CE59" i="8"/>
  <c r="CT58" i="8"/>
  <c r="CP58" i="8"/>
  <c r="CL58" i="8"/>
  <c r="CH58" i="8"/>
  <c r="CD58" i="8"/>
  <c r="CS57" i="8"/>
  <c r="CO57" i="8"/>
  <c r="CK57" i="8"/>
  <c r="CG57" i="8"/>
  <c r="CC57" i="8"/>
  <c r="CR56" i="8"/>
  <c r="CN56" i="8"/>
  <c r="FJ56" i="8" s="1"/>
  <c r="CJ56" i="8"/>
  <c r="CF56" i="8"/>
  <c r="CU55" i="8"/>
  <c r="CQ55" i="8"/>
  <c r="FK55" i="8" s="1"/>
  <c r="CM55" i="8"/>
  <c r="CI55" i="8"/>
  <c r="CE55" i="8"/>
  <c r="CT54" i="8"/>
  <c r="FL54" i="8" s="1"/>
  <c r="CP54" i="8"/>
  <c r="CL54" i="8"/>
  <c r="CH54" i="8"/>
  <c r="CD54" i="8"/>
  <c r="FI54" i="8" s="1"/>
  <c r="CS53" i="8"/>
  <c r="CO53" i="8"/>
  <c r="CK53" i="8"/>
  <c r="CG53" i="8"/>
  <c r="CC53" i="8"/>
  <c r="CR52" i="8"/>
  <c r="CN52" i="8"/>
  <c r="CJ52" i="8"/>
  <c r="CF52" i="8"/>
  <c r="CU51" i="8"/>
  <c r="CQ51" i="8"/>
  <c r="CM51" i="8"/>
  <c r="CI51" i="8"/>
  <c r="CE51" i="8"/>
  <c r="CT50" i="8"/>
  <c r="CP50" i="8"/>
  <c r="CL50" i="8"/>
  <c r="CH50" i="8"/>
  <c r="CD50" i="8"/>
  <c r="FI50" i="8" s="1"/>
  <c r="T398" i="37" s="1"/>
  <c r="CS49" i="8"/>
  <c r="CO49" i="8"/>
  <c r="CK49" i="8"/>
  <c r="CG49" i="8"/>
  <c r="CC49" i="8"/>
  <c r="CR48" i="8"/>
  <c r="CN48" i="8"/>
  <c r="CJ48" i="8"/>
  <c r="FJ48" i="8" s="1"/>
  <c r="U348" i="37" s="1"/>
  <c r="CF48" i="8"/>
  <c r="CU47" i="8"/>
  <c r="CQ47" i="8"/>
  <c r="CM47" i="8"/>
  <c r="CI47" i="8"/>
  <c r="CE47" i="8"/>
  <c r="CT46" i="8"/>
  <c r="CP46" i="8"/>
  <c r="FK46" i="8" s="1"/>
  <c r="W298" i="37" s="1"/>
  <c r="CL46" i="8"/>
  <c r="CH46" i="8"/>
  <c r="CD46" i="8"/>
  <c r="CS45" i="8"/>
  <c r="CO45" i="8"/>
  <c r="CK45" i="8"/>
  <c r="CG45" i="8"/>
  <c r="CC45" i="8"/>
  <c r="FI45" i="8" s="1"/>
  <c r="F298" i="37" s="1"/>
  <c r="CR44" i="8"/>
  <c r="CN44" i="8"/>
  <c r="CJ44" i="8"/>
  <c r="CF44" i="8"/>
  <c r="CU43" i="8"/>
  <c r="CQ43" i="8"/>
  <c r="CM43" i="8"/>
  <c r="CI43" i="8"/>
  <c r="FJ43" i="8" s="1"/>
  <c r="G248" i="37" s="1"/>
  <c r="CE43" i="8"/>
  <c r="CT42" i="8"/>
  <c r="CP42" i="8"/>
  <c r="CL42" i="8"/>
  <c r="CH42" i="8"/>
  <c r="CD42" i="8"/>
  <c r="CS41" i="8"/>
  <c r="CO41" i="8"/>
  <c r="CK41" i="8"/>
  <c r="CG41" i="8"/>
  <c r="CC41" i="8"/>
  <c r="CR40" i="8"/>
  <c r="CN40" i="8"/>
  <c r="CJ40" i="8"/>
  <c r="CF40" i="8"/>
  <c r="CU39" i="8"/>
  <c r="CQ39" i="8"/>
  <c r="CM39" i="8"/>
  <c r="CI39" i="8"/>
  <c r="CE39" i="8"/>
  <c r="CT38" i="8"/>
  <c r="CP38" i="8"/>
  <c r="CL38" i="8"/>
  <c r="CH38" i="8"/>
  <c r="CD38" i="8"/>
  <c r="CS37" i="8"/>
  <c r="CO37" i="8"/>
  <c r="CK37" i="8"/>
  <c r="CG37" i="8"/>
  <c r="CC37" i="8"/>
  <c r="CR36" i="8"/>
  <c r="CN36" i="8"/>
  <c r="CJ36" i="8"/>
  <c r="CF36" i="8"/>
  <c r="CU35" i="8"/>
  <c r="CQ35" i="8"/>
  <c r="CM35" i="8"/>
  <c r="CI35" i="8"/>
  <c r="CE35" i="8"/>
  <c r="CT34" i="8"/>
  <c r="FL34" i="8" s="1"/>
  <c r="W398" i="33" s="1"/>
  <c r="CP34" i="8"/>
  <c r="CL34" i="8"/>
  <c r="CH34" i="8"/>
  <c r="CD34" i="8"/>
  <c r="CS33" i="8"/>
  <c r="CO33" i="8"/>
  <c r="CL43" i="8"/>
  <c r="CO42" i="8"/>
  <c r="FK42" i="8" s="1"/>
  <c r="W198" i="37" s="1"/>
  <c r="CR41" i="8"/>
  <c r="CU40" i="8"/>
  <c r="CE40" i="8"/>
  <c r="CH39" i="8"/>
  <c r="CK38" i="8"/>
  <c r="CN37" i="8"/>
  <c r="CQ36" i="8"/>
  <c r="CT35" i="8"/>
  <c r="FL35" i="8" s="1"/>
  <c r="I49" i="37" s="1"/>
  <c r="CD35" i="8"/>
  <c r="CK34" i="8"/>
  <c r="CC34" i="8"/>
  <c r="CN33" i="8"/>
  <c r="CJ33" i="8"/>
  <c r="CF33" i="8"/>
  <c r="CU32" i="8"/>
  <c r="CQ32" i="8"/>
  <c r="FK32" i="8" s="1"/>
  <c r="V348" i="33" s="1"/>
  <c r="CM32" i="8"/>
  <c r="CI32" i="8"/>
  <c r="CE32" i="8"/>
  <c r="CT31" i="8"/>
  <c r="CP31" i="8"/>
  <c r="CL31" i="8"/>
  <c r="CH31" i="8"/>
  <c r="CD31" i="8"/>
  <c r="CS30" i="8"/>
  <c r="CO30" i="8"/>
  <c r="CK30" i="8"/>
  <c r="CG30" i="8"/>
  <c r="CC30" i="8"/>
  <c r="CR29" i="8"/>
  <c r="CN29" i="8"/>
  <c r="CJ29" i="8"/>
  <c r="FJ29" i="8" s="1"/>
  <c r="G298" i="33" s="1"/>
  <c r="CF29" i="8"/>
  <c r="CU28" i="8"/>
  <c r="CQ28" i="8"/>
  <c r="CM28" i="8"/>
  <c r="CI28" i="8"/>
  <c r="CE28" i="8"/>
  <c r="CT27" i="8"/>
  <c r="CP27" i="8"/>
  <c r="CL27" i="8"/>
  <c r="CH27" i="8"/>
  <c r="CD27" i="8"/>
  <c r="CS26" i="8"/>
  <c r="CO26" i="8"/>
  <c r="CK26" i="8"/>
  <c r="CG26" i="8"/>
  <c r="CC26" i="8"/>
  <c r="FI26" i="8" s="1"/>
  <c r="U198" i="33" s="1"/>
  <c r="CR25" i="8"/>
  <c r="CN25" i="8"/>
  <c r="CJ25" i="8"/>
  <c r="CF25" i="8"/>
  <c r="CU24" i="8"/>
  <c r="CQ24" i="8"/>
  <c r="CM24" i="8"/>
  <c r="CI24" i="8"/>
  <c r="FJ24" i="8" s="1"/>
  <c r="U148" i="33" s="1"/>
  <c r="CE24" i="8"/>
  <c r="CT23" i="8"/>
  <c r="CP23" i="8"/>
  <c r="CL23" i="8"/>
  <c r="CH23" i="8"/>
  <c r="CD23" i="8"/>
  <c r="CS22" i="8"/>
  <c r="CO22" i="8"/>
  <c r="FK22" i="8" s="1"/>
  <c r="V98" i="33" s="1"/>
  <c r="CK22" i="8"/>
  <c r="CG22" i="8"/>
  <c r="CC22" i="8"/>
  <c r="CR21" i="8"/>
  <c r="CN21" i="8"/>
  <c r="CJ21" i="8"/>
  <c r="CF21" i="8"/>
  <c r="CU20" i="8"/>
  <c r="CQ20" i="8"/>
  <c r="CM20" i="8"/>
  <c r="CI20" i="8"/>
  <c r="CE20" i="8"/>
  <c r="CR19" i="8"/>
  <c r="CN19" i="8"/>
  <c r="CJ19" i="8"/>
  <c r="CF19" i="8"/>
  <c r="CH43" i="8"/>
  <c r="CK42" i="8"/>
  <c r="CN41" i="8"/>
  <c r="CQ40" i="8"/>
  <c r="CT39" i="8"/>
  <c r="CD39" i="8"/>
  <c r="CG38" i="8"/>
  <c r="CJ37" i="8"/>
  <c r="CM36" i="8"/>
  <c r="CP35" i="8"/>
  <c r="CS34" i="8"/>
  <c r="CI34" i="8"/>
  <c r="CT33" i="8"/>
  <c r="CM33" i="8"/>
  <c r="CI33" i="8"/>
  <c r="CE33" i="8"/>
  <c r="CT32" i="8"/>
  <c r="CP32" i="8"/>
  <c r="CL32" i="8"/>
  <c r="CH32" i="8"/>
  <c r="CD32" i="8"/>
  <c r="CS31" i="8"/>
  <c r="CO31" i="8"/>
  <c r="CK31" i="8"/>
  <c r="CG31" i="8"/>
  <c r="CC31" i="8"/>
  <c r="CR30" i="8"/>
  <c r="CN30" i="8"/>
  <c r="CJ30" i="8"/>
  <c r="CF30" i="8"/>
  <c r="CU29" i="8"/>
  <c r="CQ29" i="8"/>
  <c r="CM29" i="8"/>
  <c r="CI29" i="8"/>
  <c r="CE29" i="8"/>
  <c r="CT28" i="8"/>
  <c r="CP28" i="8"/>
  <c r="CL28" i="8"/>
  <c r="CH28" i="8"/>
  <c r="CD28" i="8"/>
  <c r="CS27" i="8"/>
  <c r="CO27" i="8"/>
  <c r="FK27" i="8" s="1"/>
  <c r="H248" i="33" s="1"/>
  <c r="CK27" i="8"/>
  <c r="CG27" i="8"/>
  <c r="CC27" i="8"/>
  <c r="CR26" i="8"/>
  <c r="CN26" i="8"/>
  <c r="CJ26" i="8"/>
  <c r="FJ26" i="8" s="1"/>
  <c r="V198" i="33" s="1"/>
  <c r="CF26" i="8"/>
  <c r="CU25" i="8"/>
  <c r="CQ25" i="8"/>
  <c r="CM25" i="8"/>
  <c r="CI25" i="8"/>
  <c r="CE25" i="8"/>
  <c r="CT24" i="8"/>
  <c r="CP24" i="8"/>
  <c r="FK24" i="8" s="1"/>
  <c r="V148" i="33" s="1"/>
  <c r="CL24" i="8"/>
  <c r="CH24" i="8"/>
  <c r="CD24" i="8"/>
  <c r="CS23" i="8"/>
  <c r="CO23" i="8"/>
  <c r="CK23" i="8"/>
  <c r="CG23" i="8"/>
  <c r="CC23" i="8"/>
  <c r="CR22" i="8"/>
  <c r="CN22" i="8"/>
  <c r="CJ22" i="8"/>
  <c r="CF22" i="8"/>
  <c r="CU21" i="8"/>
  <c r="CQ21" i="8"/>
  <c r="CM21" i="8"/>
  <c r="CI21" i="8"/>
  <c r="CE21" i="8"/>
  <c r="CT20" i="8"/>
  <c r="CP20" i="8"/>
  <c r="CL20" i="8"/>
  <c r="CH20" i="8"/>
  <c r="CD20" i="8"/>
  <c r="CQ19" i="8"/>
  <c r="CM19" i="8"/>
  <c r="CI19" i="8"/>
  <c r="CE19" i="8"/>
  <c r="CD43" i="8"/>
  <c r="CG42" i="8"/>
  <c r="CJ41" i="8"/>
  <c r="CM40" i="8"/>
  <c r="CP39" i="8"/>
  <c r="FK39" i="8" s="1"/>
  <c r="H148" i="37" s="1"/>
  <c r="CS38" i="8"/>
  <c r="FL38" i="8" s="1"/>
  <c r="W98" i="37" s="1"/>
  <c r="CC38" i="8"/>
  <c r="CF37" i="8"/>
  <c r="CI36" i="8"/>
  <c r="CL35" i="8"/>
  <c r="CO34" i="8"/>
  <c r="CG34" i="8"/>
  <c r="CR33" i="8"/>
  <c r="FK33" i="8" s="1"/>
  <c r="H398" i="33" s="1"/>
  <c r="CL33" i="8"/>
  <c r="CH33" i="8"/>
  <c r="CD33" i="8"/>
  <c r="CS32" i="8"/>
  <c r="CO32" i="8"/>
  <c r="CK32" i="8"/>
  <c r="CG32" i="8"/>
  <c r="CC32" i="8"/>
  <c r="FI32" i="8" s="1"/>
  <c r="T348" i="33" s="1"/>
  <c r="CR31" i="8"/>
  <c r="CN31" i="8"/>
  <c r="CJ31" i="8"/>
  <c r="CF31" i="8"/>
  <c r="CU30" i="8"/>
  <c r="CQ30" i="8"/>
  <c r="CM30" i="8"/>
  <c r="CI30" i="8"/>
  <c r="FJ30" i="8" s="1"/>
  <c r="V298" i="33" s="1"/>
  <c r="CE30" i="8"/>
  <c r="CT29" i="8"/>
  <c r="CP29" i="8"/>
  <c r="CL29" i="8"/>
  <c r="CH29" i="8"/>
  <c r="CD29" i="8"/>
  <c r="CS28" i="8"/>
  <c r="FL28" i="8" s="1"/>
  <c r="W248" i="33" s="1"/>
  <c r="CO28" i="8"/>
  <c r="CK28" i="8"/>
  <c r="CG28" i="8"/>
  <c r="CC28" i="8"/>
  <c r="CR27" i="8"/>
  <c r="CN27" i="8"/>
  <c r="FJ27" i="8" s="1"/>
  <c r="G248" i="33" s="1"/>
  <c r="CJ27" i="8"/>
  <c r="CF27" i="8"/>
  <c r="FI27" i="8" s="1"/>
  <c r="F248" i="33" s="1"/>
  <c r="CU26" i="8"/>
  <c r="CQ26" i="8"/>
  <c r="CM26" i="8"/>
  <c r="CI26" i="8"/>
  <c r="CE26" i="8"/>
  <c r="CT25" i="8"/>
  <c r="CP25" i="8"/>
  <c r="CL25" i="8"/>
  <c r="FJ25" i="8" s="1"/>
  <c r="G198" i="33" s="1"/>
  <c r="CH25" i="8"/>
  <c r="CD25" i="8"/>
  <c r="CS24" i="8"/>
  <c r="CO24" i="8"/>
  <c r="CK24" i="8"/>
  <c r="CG24" i="8"/>
  <c r="CC24" i="8"/>
  <c r="CR23" i="8"/>
  <c r="CN23" i="8"/>
  <c r="CJ23" i="8"/>
  <c r="CF23" i="8"/>
  <c r="CU22" i="8"/>
  <c r="CQ22" i="8"/>
  <c r="CM22" i="8"/>
  <c r="CI22" i="8"/>
  <c r="CE22" i="8"/>
  <c r="FI22" i="8" s="1"/>
  <c r="T98" i="33" s="1"/>
  <c r="CT21" i="8"/>
  <c r="FL21" i="8" s="1"/>
  <c r="I98" i="33" s="1"/>
  <c r="CP21" i="8"/>
  <c r="FK21" i="8" s="1"/>
  <c r="H98" i="33" s="1"/>
  <c r="CL21" i="8"/>
  <c r="CH21" i="8"/>
  <c r="CD21" i="8"/>
  <c r="CS20" i="8"/>
  <c r="CO20" i="8"/>
  <c r="CK20" i="8"/>
  <c r="CG20" i="8"/>
  <c r="CC20" i="8"/>
  <c r="CP19" i="8"/>
  <c r="CL19" i="8"/>
  <c r="CH19" i="8"/>
  <c r="CD19" i="8"/>
  <c r="FI19" i="8" s="1"/>
  <c r="F49" i="33" s="1"/>
  <c r="CS42" i="8"/>
  <c r="CC42" i="8"/>
  <c r="FI42" i="8" s="1"/>
  <c r="U198" i="37" s="1"/>
  <c r="CF41" i="8"/>
  <c r="FI41" i="8" s="1"/>
  <c r="F198" i="37" s="1"/>
  <c r="CI40" i="8"/>
  <c r="FJ40" i="8" s="1"/>
  <c r="U148" i="37" s="1"/>
  <c r="CL39" i="8"/>
  <c r="CO38" i="8"/>
  <c r="FK38" i="8" s="1"/>
  <c r="V98" i="37" s="1"/>
  <c r="CR37" i="8"/>
  <c r="FK37" i="8" s="1"/>
  <c r="H98" i="37" s="1"/>
  <c r="CU36" i="8"/>
  <c r="CE36" i="8"/>
  <c r="FI36" i="8" s="1"/>
  <c r="T49" i="37" s="1"/>
  <c r="CH35" i="8"/>
  <c r="CM34" i="8"/>
  <c r="CE34" i="8"/>
  <c r="CP33" i="8"/>
  <c r="CK33" i="8"/>
  <c r="CG33" i="8"/>
  <c r="CC33" i="8"/>
  <c r="FI33" i="8" s="1"/>
  <c r="F398" i="33" s="1"/>
  <c r="CR32" i="8"/>
  <c r="CN32" i="8"/>
  <c r="FJ32" i="8" s="1"/>
  <c r="U348" i="33" s="1"/>
  <c r="CJ32" i="8"/>
  <c r="CF32" i="8"/>
  <c r="CU31" i="8"/>
  <c r="CQ31" i="8"/>
  <c r="FK31" i="8" s="1"/>
  <c r="H348" i="33" s="1"/>
  <c r="CM31" i="8"/>
  <c r="CI31" i="8"/>
  <c r="CE31" i="8"/>
  <c r="CT30" i="8"/>
  <c r="FL30" i="8" s="1"/>
  <c r="X298" i="33" s="1"/>
  <c r="CP30" i="8"/>
  <c r="CL30" i="8"/>
  <c r="CH30" i="8"/>
  <c r="CD30" i="8"/>
  <c r="FI30" i="8" s="1"/>
  <c r="U298" i="33" s="1"/>
  <c r="CS29" i="8"/>
  <c r="CO29" i="8"/>
  <c r="FK29" i="8" s="1"/>
  <c r="H298" i="33" s="1"/>
  <c r="CK29" i="8"/>
  <c r="CG29" i="8"/>
  <c r="CC29" i="8"/>
  <c r="CR28" i="8"/>
  <c r="CN28" i="8"/>
  <c r="CJ28" i="8"/>
  <c r="CF28" i="8"/>
  <c r="CU27" i="8"/>
  <c r="FL27" i="8" s="1"/>
  <c r="I248" i="33" s="1"/>
  <c r="CQ27" i="8"/>
  <c r="CM27" i="8"/>
  <c r="CI27" i="8"/>
  <c r="CE27" i="8"/>
  <c r="CT26" i="8"/>
  <c r="CP26" i="8"/>
  <c r="CL26" i="8"/>
  <c r="CH26" i="8"/>
  <c r="CD26" i="8"/>
  <c r="CS25" i="8"/>
  <c r="CO25" i="8"/>
  <c r="FK25" i="8" s="1"/>
  <c r="H198" i="33" s="1"/>
  <c r="CK25" i="8"/>
  <c r="CG25" i="8"/>
  <c r="CC25" i="8"/>
  <c r="CR24" i="8"/>
  <c r="CN24" i="8"/>
  <c r="CJ24" i="8"/>
  <c r="CF24" i="8"/>
  <c r="CU23" i="8"/>
  <c r="CQ23" i="8"/>
  <c r="CM23" i="8"/>
  <c r="CI23" i="8"/>
  <c r="CE23" i="8"/>
  <c r="CT22" i="8"/>
  <c r="FL22" i="8" s="1"/>
  <c r="W98" i="33" s="1"/>
  <c r="CP22" i="8"/>
  <c r="CL22" i="8"/>
  <c r="CH22" i="8"/>
  <c r="CD22" i="8"/>
  <c r="CS21" i="8"/>
  <c r="CO21" i="8"/>
  <c r="CK21" i="8"/>
  <c r="FJ21" i="8" s="1"/>
  <c r="G98" i="33" s="1"/>
  <c r="CG21" i="8"/>
  <c r="CC21" i="8"/>
  <c r="FI21" i="8" s="1"/>
  <c r="F98" i="33" s="1"/>
  <c r="CR20" i="8"/>
  <c r="CN20" i="8"/>
  <c r="CJ20" i="8"/>
  <c r="FJ20" i="8" s="1"/>
  <c r="U49" i="33" s="1"/>
  <c r="CF20" i="8"/>
  <c r="CS19" i="8"/>
  <c r="FL19" i="8" s="1"/>
  <c r="I49" i="33" s="1"/>
  <c r="CO19" i="8"/>
  <c r="FK19" i="8" s="1"/>
  <c r="H49" i="33" s="1"/>
  <c r="CK19" i="8"/>
  <c r="FJ19" i="8" s="1"/>
  <c r="G49" i="33" s="1"/>
  <c r="CG19" i="8"/>
  <c r="CC19" i="8"/>
  <c r="BK28" i="48"/>
  <c r="A34" i="15" s="1"/>
  <c r="BK16" i="48"/>
  <c r="BK8" i="48"/>
  <c r="BK17" i="48"/>
  <c r="BK59" i="48"/>
  <c r="BH11" i="8" s="1"/>
  <c r="BK38" i="48"/>
  <c r="A44" i="15" s="1"/>
  <c r="D8" i="15"/>
  <c r="I8" i="15"/>
  <c r="E5" i="49"/>
  <c r="BK53" i="48"/>
  <c r="BK48" i="48"/>
  <c r="BK27" i="48"/>
  <c r="A33" i="15" s="1"/>
  <c r="BK21" i="48"/>
  <c r="BK11" i="48"/>
  <c r="BK7" i="48"/>
  <c r="BL52" i="48"/>
  <c r="BK52" i="48"/>
  <c r="C8" i="15"/>
  <c r="V8" i="15"/>
  <c r="AC8" i="15"/>
  <c r="AG8" i="15"/>
  <c r="BK20" i="48"/>
  <c r="BK12" i="48"/>
  <c r="BK39" i="48"/>
  <c r="BK19" i="48"/>
  <c r="BK15" i="48"/>
  <c r="BK54" i="48"/>
  <c r="A60" i="15" s="1"/>
  <c r="BL54" i="48"/>
  <c r="BK45" i="48"/>
  <c r="Q8" i="15"/>
  <c r="S8" i="15"/>
  <c r="W8" i="15"/>
  <c r="BK94" i="48"/>
  <c r="A100" i="15" s="1"/>
  <c r="BL72" i="48"/>
  <c r="CV20" i="8"/>
  <c r="CZ20" i="8"/>
  <c r="CV21" i="8"/>
  <c r="CZ21" i="8"/>
  <c r="CV22" i="8"/>
  <c r="CZ22" i="8"/>
  <c r="CV23" i="8"/>
  <c r="CZ23" i="8"/>
  <c r="CV24" i="8"/>
  <c r="CZ24" i="8"/>
  <c r="CV25" i="8"/>
  <c r="CZ25" i="8"/>
  <c r="CV26" i="8"/>
  <c r="CZ26" i="8"/>
  <c r="CV27" i="8"/>
  <c r="CZ27" i="8"/>
  <c r="CV28" i="8"/>
  <c r="CZ28" i="8"/>
  <c r="CV29" i="8"/>
  <c r="CZ29" i="8"/>
  <c r="CV30" i="8"/>
  <c r="CZ30" i="8"/>
  <c r="CV31" i="8"/>
  <c r="CZ31" i="8"/>
  <c r="CV32" i="8"/>
  <c r="CZ32" i="8"/>
  <c r="CV33" i="8"/>
  <c r="CZ33" i="8"/>
  <c r="CV34" i="8"/>
  <c r="CZ34" i="8"/>
  <c r="CV35" i="8"/>
  <c r="CZ35" i="8"/>
  <c r="CV36" i="8"/>
  <c r="CZ36" i="8"/>
  <c r="CV37" i="8"/>
  <c r="CZ37" i="8"/>
  <c r="CV38" i="8"/>
  <c r="CZ38" i="8"/>
  <c r="CV39" i="8"/>
  <c r="CZ39" i="8"/>
  <c r="CV40" i="8"/>
  <c r="CZ40" i="8"/>
  <c r="CV41" i="8"/>
  <c r="CZ41" i="8"/>
  <c r="CV42" i="8"/>
  <c r="CZ42" i="8"/>
  <c r="CV43" i="8"/>
  <c r="CZ43" i="8"/>
  <c r="CV44" i="8"/>
  <c r="CZ44" i="8"/>
  <c r="CV45" i="8"/>
  <c r="CZ45" i="8"/>
  <c r="CV46" i="8"/>
  <c r="CZ46" i="8"/>
  <c r="CV47" i="8"/>
  <c r="CZ47" i="8"/>
  <c r="CV48" i="8"/>
  <c r="FM48" i="8" s="1"/>
  <c r="X348" i="37" s="1"/>
  <c r="CZ48" i="8"/>
  <c r="CV49" i="8"/>
  <c r="CZ49" i="8"/>
  <c r="CV50" i="8"/>
  <c r="CZ50" i="8"/>
  <c r="CV51" i="8"/>
  <c r="CZ51" i="8"/>
  <c r="CV52" i="8"/>
  <c r="CZ52" i="8"/>
  <c r="CV53" i="8"/>
  <c r="CZ53" i="8"/>
  <c r="CV54" i="8"/>
  <c r="CZ54" i="8"/>
  <c r="CV55" i="8"/>
  <c r="CZ55" i="8"/>
  <c r="CV56" i="8"/>
  <c r="CZ56" i="8"/>
  <c r="CV57" i="8"/>
  <c r="CZ57" i="8"/>
  <c r="CV58" i="8"/>
  <c r="CZ58" i="8"/>
  <c r="CV59" i="8"/>
  <c r="CZ59" i="8"/>
  <c r="CW20" i="8"/>
  <c r="DA20" i="8"/>
  <c r="CW21" i="8"/>
  <c r="DA21" i="8"/>
  <c r="CW22" i="8"/>
  <c r="DA22" i="8"/>
  <c r="CW23" i="8"/>
  <c r="DA23" i="8"/>
  <c r="CW24" i="8"/>
  <c r="DA24" i="8"/>
  <c r="CW25" i="8"/>
  <c r="DA25" i="8"/>
  <c r="CW26" i="8"/>
  <c r="DA26" i="8"/>
  <c r="CW27" i="8"/>
  <c r="DA27" i="8"/>
  <c r="CW28" i="8"/>
  <c r="DA28" i="8"/>
  <c r="CW29" i="8"/>
  <c r="DA29" i="8"/>
  <c r="CW30" i="8"/>
  <c r="DA30" i="8"/>
  <c r="CW31" i="8"/>
  <c r="DA31" i="8"/>
  <c r="CW32" i="8"/>
  <c r="DA32" i="8"/>
  <c r="CW33" i="8"/>
  <c r="DA33" i="8"/>
  <c r="CW34" i="8"/>
  <c r="DA34" i="8"/>
  <c r="CW35" i="8"/>
  <c r="DA35" i="8"/>
  <c r="CW36" i="8"/>
  <c r="DA36" i="8"/>
  <c r="CW37" i="8"/>
  <c r="DA37" i="8"/>
  <c r="CW38" i="8"/>
  <c r="DA38" i="8"/>
  <c r="CW39" i="8"/>
  <c r="DA39" i="8"/>
  <c r="CW40" i="8"/>
  <c r="DA40" i="8"/>
  <c r="CW41" i="8"/>
  <c r="DA41" i="8"/>
  <c r="CW42" i="8"/>
  <c r="DA42" i="8"/>
  <c r="CW43" i="8"/>
  <c r="DA43" i="8"/>
  <c r="CW44" i="8"/>
  <c r="FM44" i="8" s="1"/>
  <c r="X248" i="37" s="1"/>
  <c r="DA44" i="8"/>
  <c r="CW45" i="8"/>
  <c r="DA45" i="8"/>
  <c r="CW46" i="8"/>
  <c r="DA46" i="8"/>
  <c r="CW47" i="8"/>
  <c r="DA47" i="8"/>
  <c r="CW48" i="8"/>
  <c r="DA48" i="8"/>
  <c r="CW49" i="8"/>
  <c r="DA49" i="8"/>
  <c r="CW50" i="8"/>
  <c r="DA50" i="8"/>
  <c r="CW51" i="8"/>
  <c r="DA51" i="8"/>
  <c r="CW52" i="8"/>
  <c r="DA52" i="8"/>
  <c r="CW53" i="8"/>
  <c r="DA53" i="8"/>
  <c r="CW54" i="8"/>
  <c r="DA54" i="8"/>
  <c r="CW55" i="8"/>
  <c r="DA55" i="8"/>
  <c r="CW56" i="8"/>
  <c r="DA56" i="8"/>
  <c r="CW57" i="8"/>
  <c r="DA57" i="8"/>
  <c r="CW58" i="8"/>
  <c r="DA58" i="8"/>
  <c r="CW59" i="8"/>
  <c r="DA59" i="8"/>
  <c r="CW60" i="8"/>
  <c r="FM60" i="8" s="1"/>
  <c r="DA60" i="8"/>
  <c r="CW61" i="8"/>
  <c r="DA61" i="8"/>
  <c r="CW62" i="8"/>
  <c r="CX20" i="8"/>
  <c r="CY20" i="8"/>
  <c r="DC20" i="8"/>
  <c r="CY21" i="8"/>
  <c r="DC21" i="8"/>
  <c r="CY22" i="8"/>
  <c r="DC22" i="8"/>
  <c r="CY23" i="8"/>
  <c r="DC23" i="8"/>
  <c r="CY24" i="8"/>
  <c r="DC24" i="8"/>
  <c r="CY25" i="8"/>
  <c r="DC25" i="8"/>
  <c r="CY26" i="8"/>
  <c r="DC26" i="8"/>
  <c r="CY27" i="8"/>
  <c r="DC27" i="8"/>
  <c r="CY28" i="8"/>
  <c r="DC28" i="8"/>
  <c r="CY29" i="8"/>
  <c r="DC29" i="8"/>
  <c r="CY30" i="8"/>
  <c r="DC30" i="8"/>
  <c r="CY31" i="8"/>
  <c r="DC31" i="8"/>
  <c r="CY32" i="8"/>
  <c r="DC32" i="8"/>
  <c r="CY33" i="8"/>
  <c r="DC33" i="8"/>
  <c r="CY34" i="8"/>
  <c r="DC34" i="8"/>
  <c r="CY35" i="8"/>
  <c r="DC35" i="8"/>
  <c r="CY36" i="8"/>
  <c r="DC36" i="8"/>
  <c r="CY37" i="8"/>
  <c r="DC37" i="8"/>
  <c r="CY38" i="8"/>
  <c r="DC38" i="8"/>
  <c r="CY39" i="8"/>
  <c r="DC39" i="8"/>
  <c r="CY40" i="8"/>
  <c r="DC40" i="8"/>
  <c r="CY41" i="8"/>
  <c r="DC41" i="8"/>
  <c r="CY42" i="8"/>
  <c r="DC42" i="8"/>
  <c r="CY43" i="8"/>
  <c r="DC43" i="8"/>
  <c r="CY44" i="8"/>
  <c r="DC44" i="8"/>
  <c r="CY45" i="8"/>
  <c r="DC45" i="8"/>
  <c r="CY46" i="8"/>
  <c r="DC46" i="8"/>
  <c r="CY47" i="8"/>
  <c r="DC47" i="8"/>
  <c r="CY48" i="8"/>
  <c r="DC48" i="8"/>
  <c r="CY49" i="8"/>
  <c r="DC49" i="8"/>
  <c r="CY50" i="8"/>
  <c r="DC50" i="8"/>
  <c r="CY51" i="8"/>
  <c r="DC51" i="8"/>
  <c r="CY52" i="8"/>
  <c r="DC52" i="8"/>
  <c r="CY53" i="8"/>
  <c r="FM53" i="8" s="1"/>
  <c r="DC53" i="8"/>
  <c r="CY54" i="8"/>
  <c r="DC54" i="8"/>
  <c r="CY55" i="8"/>
  <c r="DC55" i="8"/>
  <c r="CY56" i="8"/>
  <c r="DC56" i="8"/>
  <c r="CY57" i="8"/>
  <c r="DC57" i="8"/>
  <c r="CY58" i="8"/>
  <c r="DC58" i="8"/>
  <c r="CY59" i="8"/>
  <c r="DC59" i="8"/>
  <c r="CY60" i="8"/>
  <c r="DC60" i="8"/>
  <c r="CY61" i="8"/>
  <c r="DC61" i="8"/>
  <c r="DB20" i="8"/>
  <c r="DB22" i="8"/>
  <c r="DB24" i="8"/>
  <c r="DB26" i="8"/>
  <c r="DB28" i="8"/>
  <c r="DB30" i="8"/>
  <c r="DB32" i="8"/>
  <c r="DB34" i="8"/>
  <c r="DB36" i="8"/>
  <c r="DB38" i="8"/>
  <c r="DB40" i="8"/>
  <c r="DB42" i="8"/>
  <c r="DB44" i="8"/>
  <c r="DB46" i="8"/>
  <c r="DB48" i="8"/>
  <c r="DB50" i="8"/>
  <c r="DB52" i="8"/>
  <c r="DB54" i="8"/>
  <c r="DB56" i="8"/>
  <c r="DB58" i="8"/>
  <c r="CX60" i="8"/>
  <c r="CX61" i="8"/>
  <c r="CX62" i="8"/>
  <c r="DB62" i="8"/>
  <c r="CX63" i="8"/>
  <c r="DB63" i="8"/>
  <c r="CX64" i="8"/>
  <c r="DB64" i="8"/>
  <c r="CX65" i="8"/>
  <c r="DB65" i="8"/>
  <c r="CX66" i="8"/>
  <c r="DB66" i="8"/>
  <c r="CX67" i="8"/>
  <c r="DB67" i="8"/>
  <c r="CX68" i="8"/>
  <c r="DB68" i="8"/>
  <c r="CX69" i="8"/>
  <c r="DB69" i="8"/>
  <c r="CX70" i="8"/>
  <c r="DB70" i="8"/>
  <c r="CX71" i="8"/>
  <c r="DB71" i="8"/>
  <c r="CX72" i="8"/>
  <c r="DB72" i="8"/>
  <c r="CX73" i="8"/>
  <c r="DB73" i="8"/>
  <c r="CX74" i="8"/>
  <c r="DB74" i="8"/>
  <c r="CX75" i="8"/>
  <c r="DB75" i="8"/>
  <c r="CX76" i="8"/>
  <c r="DB76" i="8"/>
  <c r="CX77" i="8"/>
  <c r="DB77" i="8"/>
  <c r="CX78" i="8"/>
  <c r="DB78" i="8"/>
  <c r="CX79" i="8"/>
  <c r="DB79" i="8"/>
  <c r="CX80" i="8"/>
  <c r="DB80" i="8"/>
  <c r="CX81" i="8"/>
  <c r="DB81" i="8"/>
  <c r="CX82" i="8"/>
  <c r="DB82" i="8"/>
  <c r="CX83" i="8"/>
  <c r="DB83" i="8"/>
  <c r="CX84" i="8"/>
  <c r="DB84" i="8"/>
  <c r="CX85" i="8"/>
  <c r="DB85" i="8"/>
  <c r="CX86" i="8"/>
  <c r="DB86" i="8"/>
  <c r="CX87" i="8"/>
  <c r="DB87" i="8"/>
  <c r="CX88" i="8"/>
  <c r="DB88" i="8"/>
  <c r="CX89" i="8"/>
  <c r="DB89" i="8"/>
  <c r="CX90" i="8"/>
  <c r="DB90" i="8"/>
  <c r="CX91" i="8"/>
  <c r="DB91" i="8"/>
  <c r="CX92" i="8"/>
  <c r="DB92" i="8"/>
  <c r="CX93" i="8"/>
  <c r="CX21" i="8"/>
  <c r="CX23" i="8"/>
  <c r="CX25" i="8"/>
  <c r="CX27" i="8"/>
  <c r="CX29" i="8"/>
  <c r="CX31" i="8"/>
  <c r="CX33" i="8"/>
  <c r="CX35" i="8"/>
  <c r="CX37" i="8"/>
  <c r="CX39" i="8"/>
  <c r="FM39" i="8" s="1"/>
  <c r="J148" i="37" s="1"/>
  <c r="CX41" i="8"/>
  <c r="CX43" i="8"/>
  <c r="CX45" i="8"/>
  <c r="CX47" i="8"/>
  <c r="CX49" i="8"/>
  <c r="CX51" i="8"/>
  <c r="CX53" i="8"/>
  <c r="CX55" i="8"/>
  <c r="FM55" i="8" s="1"/>
  <c r="CX57" i="8"/>
  <c r="CX59" i="8"/>
  <c r="CZ60" i="8"/>
  <c r="CZ61" i="8"/>
  <c r="CY62" i="8"/>
  <c r="DC62" i="8"/>
  <c r="CY63" i="8"/>
  <c r="DC63" i="8"/>
  <c r="CY64" i="8"/>
  <c r="DC64" i="8"/>
  <c r="CY65" i="8"/>
  <c r="DC65" i="8"/>
  <c r="CY66" i="8"/>
  <c r="DC66" i="8"/>
  <c r="CY67" i="8"/>
  <c r="DC67" i="8"/>
  <c r="CY68" i="8"/>
  <c r="DC68" i="8"/>
  <c r="CY69" i="8"/>
  <c r="DC69" i="8"/>
  <c r="CY70" i="8"/>
  <c r="DC70" i="8"/>
  <c r="CY71" i="8"/>
  <c r="DC71" i="8"/>
  <c r="CY72" i="8"/>
  <c r="DC72" i="8"/>
  <c r="CY73" i="8"/>
  <c r="DC73" i="8"/>
  <c r="CY74" i="8"/>
  <c r="DC74" i="8"/>
  <c r="CY75" i="8"/>
  <c r="DC75" i="8"/>
  <c r="CY76" i="8"/>
  <c r="DC76" i="8"/>
  <c r="CY77" i="8"/>
  <c r="DC77" i="8"/>
  <c r="CY78" i="8"/>
  <c r="DC78" i="8"/>
  <c r="CY79" i="8"/>
  <c r="DC79" i="8"/>
  <c r="CY80" i="8"/>
  <c r="DC80" i="8"/>
  <c r="CY81" i="8"/>
  <c r="DC81" i="8"/>
  <c r="CY82" i="8"/>
  <c r="DC82" i="8"/>
  <c r="CY83" i="8"/>
  <c r="DC83" i="8"/>
  <c r="CY84" i="8"/>
  <c r="DC84" i="8"/>
  <c r="CY85" i="8"/>
  <c r="DC85" i="8"/>
  <c r="CY86" i="8"/>
  <c r="DC86" i="8"/>
  <c r="CY87" i="8"/>
  <c r="DC87" i="8"/>
  <c r="CY88" i="8"/>
  <c r="FM88" i="8" s="1"/>
  <c r="DC88" i="8"/>
  <c r="CY89" i="8"/>
  <c r="DC89" i="8"/>
  <c r="CY90" i="8"/>
  <c r="DC90" i="8"/>
  <c r="CY91" i="8"/>
  <c r="DC91" i="8"/>
  <c r="CY92" i="8"/>
  <c r="DC92" i="8"/>
  <c r="DB21" i="8"/>
  <c r="DB23" i="8"/>
  <c r="DB25" i="8"/>
  <c r="DB27" i="8"/>
  <c r="DB29" i="8"/>
  <c r="DB31" i="8"/>
  <c r="FM31" i="8" s="1"/>
  <c r="J348" i="33" s="1"/>
  <c r="DB33" i="8"/>
  <c r="DB35" i="8"/>
  <c r="DB37" i="8"/>
  <c r="DB39" i="8"/>
  <c r="DB41" i="8"/>
  <c r="DB43" i="8"/>
  <c r="DB45" i="8"/>
  <c r="DB47" i="8"/>
  <c r="FM47" i="8" s="1"/>
  <c r="DB49" i="8"/>
  <c r="DB51" i="8"/>
  <c r="FM51" i="8" s="1"/>
  <c r="DB53" i="8"/>
  <c r="DB55" i="8"/>
  <c r="DB57" i="8"/>
  <c r="DB59" i="8"/>
  <c r="DB60" i="8"/>
  <c r="DB61" i="8"/>
  <c r="CZ62" i="8"/>
  <c r="CV63" i="8"/>
  <c r="CZ63" i="8"/>
  <c r="CV64" i="8"/>
  <c r="CZ64" i="8"/>
  <c r="CV65" i="8"/>
  <c r="CZ65" i="8"/>
  <c r="CV66" i="8"/>
  <c r="CZ66" i="8"/>
  <c r="CV67" i="8"/>
  <c r="CZ67" i="8"/>
  <c r="CV68" i="8"/>
  <c r="CZ68" i="8"/>
  <c r="CV69" i="8"/>
  <c r="CZ69" i="8"/>
  <c r="CV70" i="8"/>
  <c r="CZ70" i="8"/>
  <c r="CV71" i="8"/>
  <c r="CZ71" i="8"/>
  <c r="CV72" i="8"/>
  <c r="CZ72" i="8"/>
  <c r="CV73" i="8"/>
  <c r="CZ73" i="8"/>
  <c r="CV74" i="8"/>
  <c r="FM74" i="8" s="1"/>
  <c r="CZ74" i="8"/>
  <c r="CV75" i="8"/>
  <c r="CZ75" i="8"/>
  <c r="CV76" i="8"/>
  <c r="CZ76" i="8"/>
  <c r="CV77" i="8"/>
  <c r="CZ77" i="8"/>
  <c r="CV78" i="8"/>
  <c r="FM78" i="8" s="1"/>
  <c r="CZ78" i="8"/>
  <c r="CV79" i="8"/>
  <c r="CZ79" i="8"/>
  <c r="CV80" i="8"/>
  <c r="CZ80" i="8"/>
  <c r="CV81" i="8"/>
  <c r="CZ81" i="8"/>
  <c r="CV82" i="8"/>
  <c r="FM82" i="8" s="1"/>
  <c r="CZ82" i="8"/>
  <c r="CV83" i="8"/>
  <c r="CZ83" i="8"/>
  <c r="CV84" i="8"/>
  <c r="CZ84" i="8"/>
  <c r="CV85" i="8"/>
  <c r="CZ85" i="8"/>
  <c r="CV86" i="8"/>
  <c r="CZ86" i="8"/>
  <c r="CV87" i="8"/>
  <c r="CZ87" i="8"/>
  <c r="CV88" i="8"/>
  <c r="CZ88" i="8"/>
  <c r="CV89" i="8"/>
  <c r="CZ89" i="8"/>
  <c r="CV90" i="8"/>
  <c r="CZ90" i="8"/>
  <c r="CV91" i="8"/>
  <c r="CZ91" i="8"/>
  <c r="CV92" i="8"/>
  <c r="CZ92" i="8"/>
  <c r="CV93" i="8"/>
  <c r="CZ93" i="8"/>
  <c r="CX22" i="8"/>
  <c r="FM22" i="8" s="1"/>
  <c r="X98" i="33" s="1"/>
  <c r="CX30" i="8"/>
  <c r="FM30" i="8" s="1"/>
  <c r="Y298" i="33" s="1"/>
  <c r="CX38" i="8"/>
  <c r="FM38" i="8" s="1"/>
  <c r="CX46" i="8"/>
  <c r="CX54" i="8"/>
  <c r="CV61" i="8"/>
  <c r="DA63" i="8"/>
  <c r="DA65" i="8"/>
  <c r="DA67" i="8"/>
  <c r="DA69" i="8"/>
  <c r="DA71" i="8"/>
  <c r="DA73" i="8"/>
  <c r="DA75" i="8"/>
  <c r="DA77" i="8"/>
  <c r="DA79" i="8"/>
  <c r="DA81" i="8"/>
  <c r="DA83" i="8"/>
  <c r="DA85" i="8"/>
  <c r="DA87" i="8"/>
  <c r="DA89" i="8"/>
  <c r="DA91" i="8"/>
  <c r="CY93" i="8"/>
  <c r="CV94" i="8"/>
  <c r="CZ94" i="8"/>
  <c r="CV95" i="8"/>
  <c r="CZ95" i="8"/>
  <c r="CV96" i="8"/>
  <c r="CZ96" i="8"/>
  <c r="CV97" i="8"/>
  <c r="CZ97" i="8"/>
  <c r="CV98" i="8"/>
  <c r="CZ98" i="8"/>
  <c r="CV99" i="8"/>
  <c r="CZ99" i="8"/>
  <c r="CV100" i="8"/>
  <c r="CZ100" i="8"/>
  <c r="CV101" i="8"/>
  <c r="CZ101" i="8"/>
  <c r="CV102" i="8"/>
  <c r="CZ102" i="8"/>
  <c r="CV103" i="8"/>
  <c r="CZ103" i="8"/>
  <c r="CV104" i="8"/>
  <c r="CZ104" i="8"/>
  <c r="CV105" i="8"/>
  <c r="CZ105" i="8"/>
  <c r="CV106" i="8"/>
  <c r="CZ106" i="8"/>
  <c r="CV107" i="8"/>
  <c r="CZ107" i="8"/>
  <c r="CV108" i="8"/>
  <c r="CZ108" i="8"/>
  <c r="CV109" i="8"/>
  <c r="CZ109" i="8"/>
  <c r="CV110" i="8"/>
  <c r="CZ110" i="8"/>
  <c r="CV111" i="8"/>
  <c r="CZ111" i="8"/>
  <c r="CV112" i="8"/>
  <c r="CZ112" i="8"/>
  <c r="CV113" i="8"/>
  <c r="CZ113" i="8"/>
  <c r="CV114" i="8"/>
  <c r="CZ114" i="8"/>
  <c r="CV115" i="8"/>
  <c r="CZ115" i="8"/>
  <c r="CV116" i="8"/>
  <c r="CZ116" i="8"/>
  <c r="CV117" i="8"/>
  <c r="CZ117" i="8"/>
  <c r="CW19" i="8"/>
  <c r="DA19" i="8"/>
  <c r="CX24" i="8"/>
  <c r="CX32" i="8"/>
  <c r="CX40" i="8"/>
  <c r="CX48" i="8"/>
  <c r="CX56" i="8"/>
  <c r="CV62" i="8"/>
  <c r="FM62" i="8" s="1"/>
  <c r="CW64" i="8"/>
  <c r="CW66" i="8"/>
  <c r="CW68" i="8"/>
  <c r="CW70" i="8"/>
  <c r="CW72" i="8"/>
  <c r="CW74" i="8"/>
  <c r="CW76" i="8"/>
  <c r="CW78" i="8"/>
  <c r="CW80" i="8"/>
  <c r="CW82" i="8"/>
  <c r="CW84" i="8"/>
  <c r="CW86" i="8"/>
  <c r="CW88" i="8"/>
  <c r="CW90" i="8"/>
  <c r="CW92" i="8"/>
  <c r="DA93" i="8"/>
  <c r="CW94" i="8"/>
  <c r="DA94" i="8"/>
  <c r="CW95" i="8"/>
  <c r="DA95" i="8"/>
  <c r="CW96" i="8"/>
  <c r="DA96" i="8"/>
  <c r="CW97" i="8"/>
  <c r="DA97" i="8"/>
  <c r="CW98" i="8"/>
  <c r="DA98" i="8"/>
  <c r="CW99" i="8"/>
  <c r="DA99" i="8"/>
  <c r="CW100" i="8"/>
  <c r="DA100" i="8"/>
  <c r="CW101" i="8"/>
  <c r="DA101" i="8"/>
  <c r="CW102" i="8"/>
  <c r="DA102" i="8"/>
  <c r="CW103" i="8"/>
  <c r="DA103" i="8"/>
  <c r="CW104" i="8"/>
  <c r="DA104" i="8"/>
  <c r="CW105" i="8"/>
  <c r="DA105" i="8"/>
  <c r="CW106" i="8"/>
  <c r="DA106" i="8"/>
  <c r="CW107" i="8"/>
  <c r="DA107" i="8"/>
  <c r="CW108" i="8"/>
  <c r="DA108" i="8"/>
  <c r="CW109" i="8"/>
  <c r="DA109" i="8"/>
  <c r="CW110" i="8"/>
  <c r="DA110" i="8"/>
  <c r="CW111" i="8"/>
  <c r="DA111" i="8"/>
  <c r="CW112" i="8"/>
  <c r="DA112" i="8"/>
  <c r="CW113" i="8"/>
  <c r="DA113" i="8"/>
  <c r="CW114" i="8"/>
  <c r="DA114" i="8"/>
  <c r="CW115" i="8"/>
  <c r="DA115" i="8"/>
  <c r="CW116" i="8"/>
  <c r="DA116" i="8"/>
  <c r="CW117" i="8"/>
  <c r="DA117" i="8"/>
  <c r="CX19" i="8"/>
  <c r="DB19" i="8"/>
  <c r="CX26" i="8"/>
  <c r="FM26" i="8" s="1"/>
  <c r="Y198" i="33" s="1"/>
  <c r="CX34" i="8"/>
  <c r="FM34" i="8" s="1"/>
  <c r="X398" i="33" s="1"/>
  <c r="CX42" i="8"/>
  <c r="CX50" i="8"/>
  <c r="CX58" i="8"/>
  <c r="DA62" i="8"/>
  <c r="DA64" i="8"/>
  <c r="DA66" i="8"/>
  <c r="DA68" i="8"/>
  <c r="DA70" i="8"/>
  <c r="DA72" i="8"/>
  <c r="DA74" i="8"/>
  <c r="DA76" i="8"/>
  <c r="DA78" i="8"/>
  <c r="DA80" i="8"/>
  <c r="DA82" i="8"/>
  <c r="DA84" i="8"/>
  <c r="DA86" i="8"/>
  <c r="DA88" i="8"/>
  <c r="DA90" i="8"/>
  <c r="DA92" i="8"/>
  <c r="DB93" i="8"/>
  <c r="CX94" i="8"/>
  <c r="DB94" i="8"/>
  <c r="CX95" i="8"/>
  <c r="DB95" i="8"/>
  <c r="CX96" i="8"/>
  <c r="DB96" i="8"/>
  <c r="CX97" i="8"/>
  <c r="DB97" i="8"/>
  <c r="CX98" i="8"/>
  <c r="DB98" i="8"/>
  <c r="CX99" i="8"/>
  <c r="DB99" i="8"/>
  <c r="CX100" i="8"/>
  <c r="DB100" i="8"/>
  <c r="CX101" i="8"/>
  <c r="DB101" i="8"/>
  <c r="CX102" i="8"/>
  <c r="DB102" i="8"/>
  <c r="CX103" i="8"/>
  <c r="DB103" i="8"/>
  <c r="CX104" i="8"/>
  <c r="DB104" i="8"/>
  <c r="CX105" i="8"/>
  <c r="DB105" i="8"/>
  <c r="CX106" i="8"/>
  <c r="DB106" i="8"/>
  <c r="CX107" i="8"/>
  <c r="DB107" i="8"/>
  <c r="CX108" i="8"/>
  <c r="DB108" i="8"/>
  <c r="CX109" i="8"/>
  <c r="DB109" i="8"/>
  <c r="CX110" i="8"/>
  <c r="DB110" i="8"/>
  <c r="CX111" i="8"/>
  <c r="DB111" i="8"/>
  <c r="CX112" i="8"/>
  <c r="DB112" i="8"/>
  <c r="CX113" i="8"/>
  <c r="DB113" i="8"/>
  <c r="CX114" i="8"/>
  <c r="DB114" i="8"/>
  <c r="CX115" i="8"/>
  <c r="DB115" i="8"/>
  <c r="CX116" i="8"/>
  <c r="DB116" i="8"/>
  <c r="CX117" i="8"/>
  <c r="DB117" i="8"/>
  <c r="CY19" i="8"/>
  <c r="DC19" i="8"/>
  <c r="CX28" i="8"/>
  <c r="CX36" i="8"/>
  <c r="CX44" i="8"/>
  <c r="CX52" i="8"/>
  <c r="CV60" i="8"/>
  <c r="CW63" i="8"/>
  <c r="CW65" i="8"/>
  <c r="CW67" i="8"/>
  <c r="CW69" i="8"/>
  <c r="FM69" i="8" s="1"/>
  <c r="CW71" i="8"/>
  <c r="FM71" i="8" s="1"/>
  <c r="CW73" i="8"/>
  <c r="CW75" i="8"/>
  <c r="CW77" i="8"/>
  <c r="CW79" i="8"/>
  <c r="FM79" i="8" s="1"/>
  <c r="CW81" i="8"/>
  <c r="CW83" i="8"/>
  <c r="CW85" i="8"/>
  <c r="FM85" i="8" s="1"/>
  <c r="CW87" i="8"/>
  <c r="CW89" i="8"/>
  <c r="CW91" i="8"/>
  <c r="CW93" i="8"/>
  <c r="DC93" i="8"/>
  <c r="DC95" i="8"/>
  <c r="DC97" i="8"/>
  <c r="DC99" i="8"/>
  <c r="DC101" i="8"/>
  <c r="DC103" i="8"/>
  <c r="DC105" i="8"/>
  <c r="DC107" i="8"/>
  <c r="DC109" i="8"/>
  <c r="DC111" i="8"/>
  <c r="DC113" i="8"/>
  <c r="FM113" i="8" s="1"/>
  <c r="DC115" i="8"/>
  <c r="DC117" i="8"/>
  <c r="CY94" i="8"/>
  <c r="CY96" i="8"/>
  <c r="CY98" i="8"/>
  <c r="CY100" i="8"/>
  <c r="FM100" i="8" s="1"/>
  <c r="CY102" i="8"/>
  <c r="CY104" i="8"/>
  <c r="CY106" i="8"/>
  <c r="FM106" i="8" s="1"/>
  <c r="CY108" i="8"/>
  <c r="CY110" i="8"/>
  <c r="CY112" i="8"/>
  <c r="CY114" i="8"/>
  <c r="CY116" i="8"/>
  <c r="FM116" i="8" s="1"/>
  <c r="CZ19" i="8"/>
  <c r="DC94" i="8"/>
  <c r="DC96" i="8"/>
  <c r="FM96" i="8" s="1"/>
  <c r="DC98" i="8"/>
  <c r="DC100" i="8"/>
  <c r="DC102" i="8"/>
  <c r="DC104" i="8"/>
  <c r="DC106" i="8"/>
  <c r="DC108" i="8"/>
  <c r="DC110" i="8"/>
  <c r="DC112" i="8"/>
  <c r="FM112" i="8" s="1"/>
  <c r="DC114" i="8"/>
  <c r="DC116" i="8"/>
  <c r="CV19" i="8"/>
  <c r="CY95" i="8"/>
  <c r="CY97" i="8"/>
  <c r="CY99" i="8"/>
  <c r="CY101" i="8"/>
  <c r="CY103" i="8"/>
  <c r="CY105" i="8"/>
  <c r="FM105" i="8" s="1"/>
  <c r="CY107" i="8"/>
  <c r="CY109" i="8"/>
  <c r="CY111" i="8"/>
  <c r="CY113" i="8"/>
  <c r="CY115" i="8"/>
  <c r="CY117" i="8"/>
  <c r="BK100" i="48"/>
  <c r="A106" i="15"/>
  <c r="BK92" i="48"/>
  <c r="A98" i="15"/>
  <c r="FK74" i="8"/>
  <c r="FJ92" i="8"/>
  <c r="FI94" i="8"/>
  <c r="FI97" i="8"/>
  <c r="FL97" i="8"/>
  <c r="FI84" i="8"/>
  <c r="FL84" i="8"/>
  <c r="FI103" i="8"/>
  <c r="FK110" i="8"/>
  <c r="FJ117" i="8"/>
  <c r="A45" i="15"/>
  <c r="AN11" i="8"/>
  <c r="AB11" i="8"/>
  <c r="R11" i="8"/>
  <c r="A23" i="15"/>
  <c r="FK109" i="8"/>
  <c r="FJ111" i="8"/>
  <c r="FI113" i="8"/>
  <c r="FL113" i="8"/>
  <c r="FI116" i="8"/>
  <c r="FK115" i="8"/>
  <c r="A40" i="15"/>
  <c r="AI11" i="8"/>
  <c r="FM115" i="8"/>
  <c r="FM107" i="8"/>
  <c r="FM64" i="8"/>
  <c r="FM58" i="8"/>
  <c r="FM52" i="8"/>
  <c r="FM40" i="8"/>
  <c r="X148" i="37" s="1"/>
  <c r="A13" i="15"/>
  <c r="H11" i="8"/>
  <c r="I11" i="8"/>
  <c r="A14" i="15"/>
  <c r="FK70" i="8"/>
  <c r="FJ72" i="8"/>
  <c r="FJ106" i="8"/>
  <c r="FK73" i="8"/>
  <c r="FJ75" i="8"/>
  <c r="FL93" i="8"/>
  <c r="FJ94" i="8"/>
  <c r="FI96" i="8"/>
  <c r="FK106" i="8"/>
  <c r="FJ108" i="8"/>
  <c r="FL109" i="8"/>
  <c r="FJ116" i="8"/>
  <c r="A62" i="15"/>
  <c r="BE11" i="8"/>
  <c r="FM111" i="8"/>
  <c r="FM80" i="8"/>
  <c r="FM56" i="8"/>
  <c r="FM50" i="8"/>
  <c r="X398" i="37"/>
  <c r="X98" i="37"/>
  <c r="FM20" i="8"/>
  <c r="X49" i="33"/>
  <c r="BC11" i="8"/>
  <c r="A18" i="15"/>
  <c r="M11" i="8"/>
  <c r="AW11" i="8"/>
  <c r="A54" i="15"/>
  <c r="A21" i="15"/>
  <c r="P11" i="8"/>
  <c r="U11" i="8"/>
  <c r="A26" i="15"/>
  <c r="L11" i="8"/>
  <c r="A17" i="15"/>
  <c r="BB11" i="8"/>
  <c r="A59" i="15"/>
  <c r="AM11" i="8"/>
  <c r="Q11" i="8"/>
  <c r="A22" i="15"/>
  <c r="FJ89" i="8"/>
  <c r="FL70" i="8"/>
  <c r="FK82" i="8"/>
  <c r="FL86" i="8"/>
  <c r="FK98" i="8"/>
  <c r="FL73" i="8"/>
  <c r="FK85" i="8"/>
  <c r="FL89" i="8"/>
  <c r="FI92" i="8"/>
  <c r="FL92" i="8"/>
  <c r="FK99" i="8"/>
  <c r="FI106" i="8"/>
  <c r="FL106" i="8"/>
  <c r="FJ115" i="8"/>
  <c r="FK117" i="8"/>
  <c r="FM97" i="8"/>
  <c r="FM90" i="8"/>
  <c r="FM76" i="8"/>
  <c r="FM42" i="8"/>
  <c r="Y198" i="37" s="1"/>
  <c r="FM36" i="8"/>
  <c r="X49" i="37" s="1"/>
  <c r="FM28" i="8"/>
  <c r="X248" i="33" s="1"/>
  <c r="FM108" i="8"/>
  <c r="FM104" i="8"/>
  <c r="FM102" i="8"/>
  <c r="FM93" i="8"/>
  <c r="FM89" i="8"/>
  <c r="FM87" i="8"/>
  <c r="FM81" i="8"/>
  <c r="FM77" i="8"/>
  <c r="FM73" i="8"/>
  <c r="FM65" i="8"/>
  <c r="FM63" i="8"/>
  <c r="FM59" i="8"/>
  <c r="J348" i="37"/>
  <c r="FM43" i="8"/>
  <c r="J248" i="37" s="1"/>
  <c r="FM35" i="8"/>
  <c r="J49" i="37"/>
  <c r="FM27" i="8"/>
  <c r="J248" i="33" s="1"/>
  <c r="FM23" i="8"/>
  <c r="J148" i="33" s="1"/>
  <c r="A51" i="15"/>
  <c r="AT11" i="8"/>
  <c r="T11" i="8"/>
  <c r="A25" i="15"/>
  <c r="A58" i="15"/>
  <c r="BA11" i="8"/>
  <c r="A27" i="15"/>
  <c r="V11" i="8"/>
  <c r="AC11" i="8"/>
  <c r="FJ85" i="8"/>
  <c r="FJ80" i="8"/>
  <c r="FK104" i="8"/>
  <c r="FJ83" i="8"/>
  <c r="FJ99" i="8"/>
  <c r="FK68" i="8"/>
  <c r="FL88" i="8"/>
  <c r="FJ105" i="8"/>
  <c r="FL107" i="8"/>
  <c r="FI102" i="8"/>
  <c r="FL102" i="8"/>
  <c r="FK114" i="8"/>
  <c r="FL101" i="8"/>
  <c r="FK113" i="8"/>
  <c r="FJ110" i="8"/>
  <c r="FI112" i="8"/>
  <c r="FL112" i="8"/>
  <c r="FI117" i="8"/>
  <c r="A35" i="15"/>
  <c r="AD11" i="8"/>
  <c r="FJ70" i="8"/>
  <c r="FJ82" i="8"/>
  <c r="FK86" i="8"/>
  <c r="FJ98" i="8"/>
  <c r="FJ100" i="8"/>
  <c r="FI74" i="8"/>
  <c r="FL75" i="8"/>
  <c r="FK76" i="8"/>
  <c r="FI85" i="8"/>
  <c r="FK87" i="8"/>
  <c r="FI91" i="8"/>
  <c r="FK92" i="8"/>
  <c r="FJ84" i="8"/>
  <c r="FI86" i="8"/>
  <c r="FK100" i="8"/>
  <c r="FI73" i="8"/>
  <c r="FJ87" i="8"/>
  <c r="FI89" i="8"/>
  <c r="FK90" i="8"/>
  <c r="FK72" i="8"/>
  <c r="FJ74" i="8"/>
  <c r="FK77" i="8"/>
  <c r="FL81" i="8"/>
  <c r="FL103" i="8"/>
  <c r="FL98" i="8"/>
  <c r="FL65" i="8"/>
  <c r="FL51" i="8"/>
  <c r="FK52" i="8"/>
  <c r="FK69" i="8"/>
  <c r="FK61" i="8"/>
  <c r="FL48" i="8"/>
  <c r="W348" i="37" s="1"/>
  <c r="FK57" i="8"/>
  <c r="FI79" i="8"/>
  <c r="FL58" i="8"/>
  <c r="FK67" i="8"/>
  <c r="FI72" i="8"/>
  <c r="FI47" i="8"/>
  <c r="F348" i="37" s="1"/>
  <c r="FI58" i="8"/>
  <c r="FK59" i="8"/>
  <c r="FI46" i="8"/>
  <c r="U298" i="37" s="1"/>
  <c r="FL44" i="8"/>
  <c r="W248" i="37" s="1"/>
  <c r="FJ49" i="8"/>
  <c r="G398" i="37" s="1"/>
  <c r="FL37" i="8"/>
  <c r="I98" i="37"/>
  <c r="FL53" i="8"/>
  <c r="FL83" i="8"/>
  <c r="FL78" i="8"/>
  <c r="FL94" i="8"/>
  <c r="FL46" i="8"/>
  <c r="X298" i="37" s="1"/>
  <c r="FJ97" i="8"/>
  <c r="FK75" i="8"/>
  <c r="FK95" i="8"/>
  <c r="FK79" i="8"/>
  <c r="FJ42" i="8"/>
  <c r="V198" i="37" s="1"/>
  <c r="FJ44" i="8"/>
  <c r="U248" i="37" s="1"/>
  <c r="FK49" i="8"/>
  <c r="H398" i="37" s="1"/>
  <c r="FL64" i="8"/>
  <c r="FL67" i="8"/>
  <c r="FL115" i="8"/>
  <c r="FL52" i="8"/>
  <c r="FJ81" i="8"/>
  <c r="FI83" i="8"/>
  <c r="FK116" i="8"/>
  <c r="FJ73" i="8"/>
  <c r="FL95" i="8"/>
  <c r="FL90" i="8"/>
  <c r="FL42" i="8"/>
  <c r="X198" i="37" s="1"/>
  <c r="FL29" i="8"/>
  <c r="I298" i="33" s="1"/>
  <c r="FJ77" i="8"/>
  <c r="FL87" i="8"/>
  <c r="FI99" i="8"/>
  <c r="FL82" i="8"/>
  <c r="FL114" i="8"/>
  <c r="BV44" i="8"/>
  <c r="X228" i="37" s="1"/>
  <c r="FI37" i="8"/>
  <c r="F98" i="37"/>
  <c r="FI20" i="8"/>
  <c r="T49" i="33" s="1"/>
  <c r="FK23" i="8"/>
  <c r="H148" i="33" s="1"/>
  <c r="FI34" i="8"/>
  <c r="T398" i="33" s="1"/>
  <c r="FL25" i="8"/>
  <c r="I198" i="33" s="1"/>
  <c r="FK26" i="8"/>
  <c r="W198" i="33" s="1"/>
  <c r="FJ28" i="8"/>
  <c r="U248" i="33" s="1"/>
  <c r="FJ35" i="8"/>
  <c r="G49" i="37" s="1"/>
  <c r="FI31" i="8"/>
  <c r="F348" i="33" s="1"/>
  <c r="FL31" i="8"/>
  <c r="I348" i="33" s="1"/>
  <c r="FK43" i="8"/>
  <c r="H248" i="37"/>
  <c r="FJ45" i="8"/>
  <c r="G298" i="37" s="1"/>
  <c r="FL47" i="8"/>
  <c r="I348" i="37" s="1"/>
  <c r="FK54" i="8"/>
  <c r="FL63" i="8"/>
  <c r="FI29" i="8"/>
  <c r="F298" i="33" s="1"/>
  <c r="FK30" i="8"/>
  <c r="W298" i="33" s="1"/>
  <c r="FK20" i="8"/>
  <c r="V49" i="33" s="1"/>
  <c r="FJ22" i="8"/>
  <c r="U98" i="33" s="1"/>
  <c r="FL24" i="8"/>
  <c r="W148" i="33" s="1"/>
  <c r="FJ39" i="8"/>
  <c r="G148" i="37" s="1"/>
  <c r="FK47" i="8"/>
  <c r="H348" i="37" s="1"/>
  <c r="FI51" i="8"/>
  <c r="FK36" i="8"/>
  <c r="V49" i="37" s="1"/>
  <c r="FL40" i="8"/>
  <c r="W148" i="37" s="1"/>
  <c r="FJ54" i="8"/>
  <c r="FI56" i="8"/>
  <c r="FL61" i="8"/>
  <c r="FL66" i="8"/>
  <c r="FL43" i="8"/>
  <c r="I248" i="37"/>
  <c r="FK44" i="8"/>
  <c r="V248" i="37" s="1"/>
  <c r="FJ51" i="8"/>
  <c r="FI53" i="8"/>
  <c r="FI59" i="8"/>
  <c r="FK60" i="8"/>
  <c r="FK65" i="8"/>
  <c r="FI24" i="8"/>
  <c r="T148" i="33" s="1"/>
  <c r="FI25" i="8"/>
  <c r="F198" i="33" s="1"/>
  <c r="FJ33" i="8"/>
  <c r="G398" i="33" s="1"/>
  <c r="FI28" i="8"/>
  <c r="T248" i="33" s="1"/>
  <c r="FJ34" i="8"/>
  <c r="U398" i="33" s="1"/>
  <c r="FI39" i="8"/>
  <c r="F148" i="37" s="1"/>
  <c r="FK28" i="8"/>
  <c r="V248" i="33" s="1"/>
  <c r="FJ31" i="8" l="1"/>
  <c r="G348" i="33" s="1"/>
  <c r="FI66" i="8"/>
  <c r="FJ68" i="8"/>
  <c r="FK56" i="8"/>
  <c r="FI71" i="8"/>
  <c r="FI93" i="8"/>
  <c r="FJ23" i="8"/>
  <c r="G148" i="33" s="1"/>
  <c r="FK41" i="8"/>
  <c r="H198" i="37" s="1"/>
  <c r="FK105" i="8"/>
  <c r="FJ63" i="8"/>
  <c r="FL20" i="8"/>
  <c r="W49" i="33" s="1"/>
  <c r="FI23" i="8"/>
  <c r="F148" i="33" s="1"/>
  <c r="FL100" i="8"/>
  <c r="FJ107" i="8"/>
  <c r="FK101" i="8"/>
  <c r="FJ103" i="8"/>
  <c r="FI105" i="8"/>
  <c r="FJ113" i="8"/>
  <c r="FL104" i="8"/>
  <c r="FI114" i="8"/>
  <c r="FL32" i="8"/>
  <c r="W348" i="33" s="1"/>
  <c r="FL45" i="8"/>
  <c r="I298" i="37" s="1"/>
  <c r="FL50" i="8"/>
  <c r="W398" i="37" s="1"/>
  <c r="FL57" i="8"/>
  <c r="FI61" i="8"/>
  <c r="FL62" i="8"/>
  <c r="FK64" i="8"/>
  <c r="FJ66" i="8"/>
  <c r="FL68" i="8"/>
  <c r="FL33" i="8"/>
  <c r="I398" i="33" s="1"/>
  <c r="FK35" i="8"/>
  <c r="H49" i="37" s="1"/>
  <c r="FJ37" i="8"/>
  <c r="G98" i="37" s="1"/>
  <c r="FK40" i="8"/>
  <c r="V148" i="37" s="1"/>
  <c r="FI44" i="8"/>
  <c r="T248" i="37" s="1"/>
  <c r="FK45" i="8"/>
  <c r="H298" i="37" s="1"/>
  <c r="FJ47" i="8"/>
  <c r="G348" i="37" s="1"/>
  <c r="FK50" i="8"/>
  <c r="V398" i="37" s="1"/>
  <c r="FL55" i="8"/>
  <c r="FJ57" i="8"/>
  <c r="FL60" i="8"/>
  <c r="FJ62" i="8"/>
  <c r="FI64" i="8"/>
  <c r="FI77" i="8"/>
  <c r="FI49" i="8"/>
  <c r="F398" i="37" s="1"/>
  <c r="FJ52" i="8"/>
  <c r="FM84" i="8"/>
  <c r="FM103" i="8"/>
  <c r="FM99" i="8"/>
  <c r="FM95" i="8"/>
  <c r="FM86" i="8"/>
  <c r="FM70" i="8"/>
  <c r="FM66" i="8"/>
  <c r="FM32" i="8"/>
  <c r="X348" i="33" s="1"/>
  <c r="FM101" i="8"/>
  <c r="FM110" i="8"/>
  <c r="FM94" i="8"/>
  <c r="FM91" i="8"/>
  <c r="FM83" i="8"/>
  <c r="FM75" i="8"/>
  <c r="FM67" i="8"/>
  <c r="FM46" i="8"/>
  <c r="Y298" i="37" s="1"/>
  <c r="FM57" i="8"/>
  <c r="FM49" i="8"/>
  <c r="J398" i="37" s="1"/>
  <c r="FM45" i="8"/>
  <c r="J298" i="37" s="1"/>
  <c r="FM41" i="8"/>
  <c r="J198" i="37" s="1"/>
  <c r="FM37" i="8"/>
  <c r="J98" i="37" s="1"/>
  <c r="FM33" i="8"/>
  <c r="J398" i="33" s="1"/>
  <c r="FM29" i="8"/>
  <c r="J298" i="33" s="1"/>
  <c r="FM25" i="8"/>
  <c r="J198" i="33" s="1"/>
  <c r="FM21" i="8"/>
  <c r="J98" i="33" s="1"/>
  <c r="FL23" i="8"/>
  <c r="I148" i="33" s="1"/>
  <c r="FM24" i="8"/>
  <c r="X148" i="33" s="1"/>
  <c r="FL26" i="8"/>
  <c r="X198" i="33" s="1"/>
  <c r="FI110" i="8"/>
  <c r="FJ101" i="8"/>
  <c r="FJ59" i="8"/>
  <c r="FI98" i="8"/>
  <c r="FM61" i="8"/>
  <c r="A65" i="15"/>
  <c r="FM114" i="8"/>
  <c r="FM98" i="8"/>
  <c r="FM117" i="8"/>
  <c r="FM109" i="8"/>
  <c r="FM54" i="8"/>
  <c r="FM92" i="8"/>
  <c r="FM72" i="8"/>
  <c r="FM68" i="8"/>
  <c r="FM19" i="8"/>
  <c r="J49" i="33" s="1"/>
  <c r="E19" i="49"/>
  <c r="B21" i="49"/>
  <c r="C29" i="49"/>
  <c r="E25" i="49"/>
  <c r="E28" i="49"/>
  <c r="B29" i="49"/>
  <c r="E29" i="49" s="1"/>
  <c r="BL22" i="48"/>
  <c r="BK22" i="48"/>
  <c r="J11" i="8"/>
  <c r="A15" i="15"/>
  <c r="A47" i="15"/>
  <c r="AP11" i="8"/>
  <c r="BL86" i="48"/>
  <c r="BK86" i="48"/>
  <c r="A92" i="15" s="1"/>
  <c r="BL50" i="48"/>
  <c r="BK50" i="48"/>
  <c r="L8" i="15"/>
  <c r="U8" i="15"/>
  <c r="A48" i="15"/>
  <c r="AQ11" i="8"/>
  <c r="E8" i="15"/>
  <c r="E33" i="49"/>
  <c r="C37" i="49"/>
  <c r="B37" i="49"/>
  <c r="E37" i="49" s="1"/>
  <c r="E36" i="49"/>
  <c r="BL6" i="48"/>
  <c r="BK6" i="48"/>
  <c r="A55" i="15"/>
  <c r="AX11" i="8"/>
  <c r="EW87" i="8"/>
  <c r="FE103" i="8"/>
  <c r="H8" i="15"/>
  <c r="O8" i="15"/>
  <c r="N10" i="15" s="1"/>
  <c r="R8" i="15"/>
  <c r="R9" i="15" s="1"/>
  <c r="Q10" i="15" s="1"/>
  <c r="J8" i="15"/>
  <c r="D11" i="49"/>
  <c r="E11" i="49" s="1"/>
  <c r="F8" i="15"/>
  <c r="K11" i="8"/>
  <c r="A16" i="15"/>
  <c r="E44" i="49"/>
  <c r="E49" i="49"/>
  <c r="BK30" i="48"/>
  <c r="BL30" i="48"/>
  <c r="A52" i="15"/>
  <c r="AU11" i="8"/>
  <c r="BL36" i="48"/>
  <c r="BK36" i="48"/>
  <c r="E34" i="49"/>
  <c r="E50" i="49"/>
  <c r="FK10" i="8"/>
  <c r="FI10" i="8"/>
  <c r="FL10" i="8"/>
  <c r="AF8" i="15"/>
  <c r="Y8" i="15"/>
  <c r="X9" i="15" s="1"/>
  <c r="W10" i="15" s="1"/>
  <c r="AH8" i="15"/>
  <c r="BK91" i="48"/>
  <c r="A97" i="15" s="1"/>
  <c r="BL91" i="48"/>
  <c r="BV101" i="8"/>
  <c r="BV70" i="8"/>
  <c r="BK18" i="48"/>
  <c r="E26" i="49"/>
  <c r="BL14" i="48"/>
  <c r="BK14" i="48"/>
  <c r="BV57" i="8"/>
  <c r="BV60" i="8"/>
  <c r="BV69" i="8"/>
  <c r="BV102" i="8"/>
  <c r="BV93" i="8"/>
  <c r="BV85" i="8"/>
  <c r="BV89" i="8"/>
  <c r="BV53" i="8"/>
  <c r="BV94" i="8"/>
  <c r="BV20" i="8"/>
  <c r="X29" i="33" s="1"/>
  <c r="BV38" i="8"/>
  <c r="X78" i="37" s="1"/>
  <c r="BV61" i="8"/>
  <c r="BV46" i="8"/>
  <c r="X278" i="37" s="1"/>
  <c r="BV84" i="8"/>
  <c r="BV113" i="8"/>
  <c r="BV41" i="8"/>
  <c r="J178" i="37" s="1"/>
  <c r="BV105" i="8"/>
  <c r="BV24" i="8"/>
  <c r="X128" i="33" s="1"/>
  <c r="BV109" i="8"/>
  <c r="BV54" i="8"/>
  <c r="BV116" i="8"/>
  <c r="BV34" i="8"/>
  <c r="X378" i="33" s="1"/>
  <c r="BV42" i="8"/>
  <c r="X178" i="37" s="1"/>
  <c r="BV50" i="8"/>
  <c r="X378" i="37" s="1"/>
  <c r="BV58" i="8"/>
  <c r="BV66" i="8"/>
  <c r="BV74" i="8"/>
  <c r="BV98" i="8"/>
  <c r="BV23" i="8"/>
  <c r="J128" i="33" s="1"/>
  <c r="E45" i="49"/>
  <c r="D50" i="49"/>
  <c r="U17" i="8"/>
  <c r="EU44" i="8" s="1"/>
  <c r="AK17" i="8"/>
  <c r="BI17" i="8"/>
  <c r="EV97" i="8" s="1"/>
  <c r="BL26" i="48"/>
  <c r="BK26" i="48"/>
  <c r="BK44" i="48"/>
  <c r="BL44" i="48"/>
  <c r="B8" i="15"/>
  <c r="B9" i="15" s="1"/>
  <c r="K8" i="15"/>
  <c r="T8" i="15"/>
  <c r="U9" i="15" s="1"/>
  <c r="M8" i="15"/>
  <c r="AD8" i="15"/>
  <c r="AD9" i="15" s="1"/>
  <c r="G8" i="15"/>
  <c r="BK81" i="48"/>
  <c r="A87" i="15" s="1"/>
  <c r="BL81" i="48"/>
  <c r="E15" i="49"/>
  <c r="C21" i="49"/>
  <c r="BK24" i="48"/>
  <c r="BL24" i="48"/>
  <c r="AL11" i="8"/>
  <c r="A43" i="15"/>
  <c r="BK101" i="48"/>
  <c r="A107" i="15" s="1"/>
  <c r="BL101" i="48"/>
  <c r="BL83" i="48"/>
  <c r="BK97" i="48"/>
  <c r="A103" i="15" s="1"/>
  <c r="BK90" i="48"/>
  <c r="A96" i="15" s="1"/>
  <c r="BL80" i="48"/>
  <c r="BK62" i="48"/>
  <c r="BK35" i="48"/>
  <c r="BL32" i="48"/>
  <c r="BK102" i="48"/>
  <c r="A108" i="15" s="1"/>
  <c r="BL9" i="48"/>
  <c r="FC95" i="8" l="1"/>
  <c r="FF103" i="8"/>
  <c r="FC63" i="8"/>
  <c r="EX45" i="8"/>
  <c r="FB45" i="8"/>
  <c r="FG45" i="8"/>
  <c r="ES81" i="8"/>
  <c r="FC56" i="8"/>
  <c r="EW99" i="8"/>
  <c r="EY114" i="8"/>
  <c r="EZ114" i="8"/>
  <c r="EW105" i="8"/>
  <c r="FF99" i="8"/>
  <c r="EX117" i="8"/>
  <c r="FE96" i="8"/>
  <c r="EV105" i="8"/>
  <c r="FG114" i="8"/>
  <c r="FF109" i="8"/>
  <c r="EZ105" i="8"/>
  <c r="FC110" i="8"/>
  <c r="EV106" i="8"/>
  <c r="EX109" i="8"/>
  <c r="FG104" i="8"/>
  <c r="FD98" i="8"/>
  <c r="ET113" i="8"/>
  <c r="EW76" i="8"/>
  <c r="ES40" i="8"/>
  <c r="FB91" i="8"/>
  <c r="FE117" i="8"/>
  <c r="FB93" i="8"/>
  <c r="FC57" i="8"/>
  <c r="FG23" i="8"/>
  <c r="FC79" i="8"/>
  <c r="ET58" i="8"/>
  <c r="FA36" i="8"/>
  <c r="AY11" i="8"/>
  <c r="A56" i="15"/>
  <c r="Y11" i="8"/>
  <c r="A30" i="15"/>
  <c r="T10" i="15"/>
  <c r="V113" i="15"/>
  <c r="Z10" i="15"/>
  <c r="H10" i="15"/>
  <c r="I9" i="15"/>
  <c r="EU98" i="8"/>
  <c r="ES82" i="8"/>
  <c r="EY46" i="8"/>
  <c r="FE94" i="8"/>
  <c r="FG75" i="8"/>
  <c r="FB54" i="8"/>
  <c r="EY33" i="8"/>
  <c r="ES94" i="8"/>
  <c r="EX77" i="8"/>
  <c r="FB60" i="8"/>
  <c r="FA43" i="8"/>
  <c r="FA114" i="8"/>
  <c r="FF97" i="8"/>
  <c r="FD97" i="8"/>
  <c r="FE98" i="8"/>
  <c r="FA63" i="8"/>
  <c r="ES29" i="8"/>
  <c r="EV80" i="8"/>
  <c r="EY61" i="8"/>
  <c r="ET42" i="8"/>
  <c r="EY24" i="8"/>
  <c r="EU83" i="8"/>
  <c r="EX66" i="8"/>
  <c r="ET28" i="8"/>
  <c r="FA48" i="8"/>
  <c r="ES71" i="8"/>
  <c r="FF93" i="8"/>
  <c r="EW117" i="8"/>
  <c r="EY102" i="8"/>
  <c r="EX28" i="8"/>
  <c r="FG48" i="8"/>
  <c r="EV71" i="8"/>
  <c r="ET94" i="8"/>
  <c r="FA117" i="8"/>
  <c r="FG102" i="8"/>
  <c r="EZ102" i="8"/>
  <c r="FC47" i="8"/>
  <c r="FG64" i="8"/>
  <c r="EZ81" i="8"/>
  <c r="EU20" i="8"/>
  <c r="ET39" i="8"/>
  <c r="EZ61" i="8"/>
  <c r="FD83" i="8"/>
  <c r="EW112" i="8"/>
  <c r="FA96" i="8"/>
  <c r="EZ24" i="8"/>
  <c r="FD41" i="8"/>
  <c r="FB58" i="8"/>
  <c r="FD75" i="8"/>
  <c r="FF92" i="8"/>
  <c r="FD108" i="8"/>
  <c r="EX103" i="8"/>
  <c r="EY99" i="8"/>
  <c r="EZ103" i="8"/>
  <c r="FC52" i="8"/>
  <c r="FD69" i="8"/>
  <c r="FE86" i="8"/>
  <c r="FD104" i="8"/>
  <c r="EU99" i="8"/>
  <c r="FC116" i="8"/>
  <c r="FF117" i="8"/>
  <c r="EZ107" i="8"/>
  <c r="FF101" i="8"/>
  <c r="FG97" i="8"/>
  <c r="EW100" i="8"/>
  <c r="EV107" i="8"/>
  <c r="FF116" i="8"/>
  <c r="EU112" i="8"/>
  <c r="EY107" i="8"/>
  <c r="FG112" i="8"/>
  <c r="EV108" i="8"/>
  <c r="EY111" i="8"/>
  <c r="FG106" i="8"/>
  <c r="EU110" i="8"/>
  <c r="FD107" i="8"/>
  <c r="FG71" i="8"/>
  <c r="EY36" i="8"/>
  <c r="FF88" i="8"/>
  <c r="FB111" i="8"/>
  <c r="EZ89" i="8"/>
  <c r="EU53" i="8"/>
  <c r="EY21" i="8"/>
  <c r="EY77" i="8"/>
  <c r="FE55" i="8"/>
  <c r="FA34" i="8"/>
  <c r="A28" i="15"/>
  <c r="W11" i="8"/>
  <c r="FF19" i="8"/>
  <c r="EY79" i="8"/>
  <c r="FA103" i="8"/>
  <c r="EZ26" i="8"/>
  <c r="EW68" i="8"/>
  <c r="EZ68" i="8"/>
  <c r="FD62" i="8"/>
  <c r="EW106" i="8"/>
  <c r="FC90" i="8"/>
  <c r="EZ67" i="8"/>
  <c r="EU115" i="8"/>
  <c r="EW31" i="8"/>
  <c r="EZ101" i="8"/>
  <c r="EX58" i="8"/>
  <c r="ET22" i="8"/>
  <c r="EV74" i="8"/>
  <c r="FB30" i="8"/>
  <c r="FB106" i="8"/>
  <c r="EU22" i="8"/>
  <c r="FC100" i="8"/>
  <c r="FF94" i="8"/>
  <c r="FC107" i="8"/>
  <c r="EZ97" i="8"/>
  <c r="EZ104" i="8"/>
  <c r="ES115" i="8"/>
  <c r="EU103" i="8"/>
  <c r="ES67" i="8"/>
  <c r="FD47" i="8"/>
  <c r="FA93" i="8"/>
  <c r="FB74" i="8"/>
  <c r="EX53" i="8"/>
  <c r="EV32" i="8"/>
  <c r="EW47" i="8"/>
  <c r="EZ113" i="8"/>
  <c r="ES110" i="8"/>
  <c r="EU73" i="8"/>
  <c r="FA37" i="8"/>
  <c r="FF89" i="8"/>
  <c r="EU71" i="8"/>
  <c r="FC49" i="8"/>
  <c r="EV29" i="8"/>
  <c r="FE89" i="8"/>
  <c r="ES73" i="8"/>
  <c r="EW56" i="8"/>
  <c r="FF39" i="8"/>
  <c r="EV113" i="8"/>
  <c r="EZ109" i="8"/>
  <c r="ET108" i="8"/>
  <c r="EV90" i="8"/>
  <c r="FC53" i="8"/>
  <c r="FG21" i="8"/>
  <c r="EY75" i="8"/>
  <c r="FB56" i="8"/>
  <c r="EV37" i="8"/>
  <c r="ET20" i="8"/>
  <c r="FG78" i="8"/>
  <c r="EU62" i="8"/>
  <c r="FG32" i="8"/>
  <c r="FG53" i="8"/>
  <c r="FD76" i="8"/>
  <c r="EX99" i="8"/>
  <c r="EX102" i="8"/>
  <c r="EY112" i="8"/>
  <c r="EZ33" i="8"/>
  <c r="EU54" i="8"/>
  <c r="EV77" i="8"/>
  <c r="FA99" i="8"/>
  <c r="FB102" i="8"/>
  <c r="FC112" i="8"/>
  <c r="EV117" i="8"/>
  <c r="ET52" i="8"/>
  <c r="FC68" i="8"/>
  <c r="EU85" i="8"/>
  <c r="EV24" i="8"/>
  <c r="EV44" i="8"/>
  <c r="FD66" i="8"/>
  <c r="FD89" i="8"/>
  <c r="EY97" i="8"/>
  <c r="EU104" i="8"/>
  <c r="FF28" i="8"/>
  <c r="ES46" i="8"/>
  <c r="ET63" i="8"/>
  <c r="ES80" i="8"/>
  <c r="FF96" i="8"/>
  <c r="FA112" i="8"/>
  <c r="FA107" i="8"/>
  <c r="EY104" i="8"/>
  <c r="FG111" i="8"/>
  <c r="FF56" i="8"/>
  <c r="FG73" i="8"/>
  <c r="FG90" i="8"/>
  <c r="EV109" i="8"/>
  <c r="FB103" i="8"/>
  <c r="FC99" i="8"/>
  <c r="FC103" i="8"/>
  <c r="FA111" i="8"/>
  <c r="ET106" i="8"/>
  <c r="FC102" i="8"/>
  <c r="FG108" i="8"/>
  <c r="EZ111" i="8"/>
  <c r="EV99" i="8"/>
  <c r="EZ116" i="8"/>
  <c r="FC111" i="8"/>
  <c r="EY117" i="8"/>
  <c r="EZ112" i="8"/>
  <c r="FD115" i="8"/>
  <c r="EV111" i="8"/>
  <c r="FD96" i="8"/>
  <c r="FA98" i="8"/>
  <c r="EW62" i="8"/>
  <c r="FB28" i="8"/>
  <c r="FF100" i="8"/>
  <c r="FA80" i="8"/>
  <c r="EY43" i="8"/>
  <c r="FF90" i="8"/>
  <c r="EY72" i="8"/>
  <c r="ET51" i="8"/>
  <c r="EW30" i="8"/>
  <c r="EZ78" i="8"/>
  <c r="FF102" i="8"/>
  <c r="FB44" i="8"/>
  <c r="EV91" i="8"/>
  <c r="EX114" i="8"/>
  <c r="EU58" i="8"/>
  <c r="FC73" i="8"/>
  <c r="EX50" i="8"/>
  <c r="A42" i="15"/>
  <c r="AK11" i="8"/>
  <c r="EY92" i="8"/>
  <c r="EZ58" i="8"/>
  <c r="FG77" i="8"/>
  <c r="EX30" i="8"/>
  <c r="FB51" i="8"/>
  <c r="FE49" i="8"/>
  <c r="ET116" i="8"/>
  <c r="ES78" i="8"/>
  <c r="FC71" i="8"/>
  <c r="FD109" i="8"/>
  <c r="FC109" i="8"/>
  <c r="FE106" i="8"/>
  <c r="FF33" i="8"/>
  <c r="FG68" i="8"/>
  <c r="ES27" i="8"/>
  <c r="FE87" i="8"/>
  <c r="FF70" i="8"/>
  <c r="EW54" i="8"/>
  <c r="FC37" i="8"/>
  <c r="FF104" i="8"/>
  <c r="FE10" i="8"/>
  <c r="ET102" i="8"/>
  <c r="ES86" i="8"/>
  <c r="EZ49" i="8"/>
  <c r="EX19" i="8"/>
  <c r="ET73" i="8"/>
  <c r="FF53" i="8"/>
  <c r="ET35" i="8"/>
  <c r="EV95" i="8"/>
  <c r="FF76" i="8"/>
  <c r="ET60" i="8"/>
  <c r="FB35" i="8"/>
  <c r="EU57" i="8"/>
  <c r="FA79" i="8"/>
  <c r="EW101" i="8"/>
  <c r="FE105" i="8"/>
  <c r="EU117" i="8"/>
  <c r="FF35" i="8"/>
  <c r="EY57" i="8"/>
  <c r="FD79" i="8"/>
  <c r="FA101" i="8"/>
  <c r="FA106" i="8"/>
  <c r="EX96" i="8"/>
  <c r="EZ37" i="8"/>
  <c r="ET54" i="8"/>
  <c r="FC70" i="8"/>
  <c r="ES87" i="8"/>
  <c r="ET27" i="8"/>
  <c r="FG46" i="8"/>
  <c r="ES70" i="8"/>
  <c r="EV92" i="8"/>
  <c r="FB100" i="8"/>
  <c r="ET109" i="8"/>
  <c r="FF30" i="8"/>
  <c r="ES48" i="8"/>
  <c r="EV65" i="8"/>
  <c r="EW82" i="8"/>
  <c r="ET99" i="8"/>
  <c r="FB114" i="8"/>
  <c r="FA109" i="8"/>
  <c r="FF106" i="8"/>
  <c r="EW116" i="8"/>
  <c r="FF58" i="8"/>
  <c r="ES76" i="8"/>
  <c r="ET93" i="8"/>
  <c r="ET111" i="8"/>
  <c r="FB105" i="8"/>
  <c r="EU102" i="8"/>
  <c r="FG107" i="8"/>
  <c r="EX113" i="8"/>
  <c r="EX108" i="8"/>
  <c r="EU105" i="8"/>
  <c r="ES113" i="8"/>
  <c r="FA113" i="8"/>
  <c r="EY101" i="8"/>
  <c r="FB96" i="8"/>
  <c r="FE113" i="8"/>
  <c r="FA97" i="8"/>
  <c r="FE114" i="8"/>
  <c r="ET96" i="8"/>
  <c r="EW113" i="8"/>
  <c r="EX112" i="8"/>
  <c r="EX94" i="8"/>
  <c r="FF57" i="8"/>
  <c r="FF24" i="8"/>
  <c r="ES112" i="8"/>
  <c r="EZ75" i="8"/>
  <c r="FD39" i="8"/>
  <c r="FC88" i="8"/>
  <c r="FG69" i="8"/>
  <c r="EZ48" i="8"/>
  <c r="FA35" i="8"/>
  <c r="FC10" i="8"/>
  <c r="FC84" i="8"/>
  <c r="FC25" i="8"/>
  <c r="FE25" i="8"/>
  <c r="ET97" i="8"/>
  <c r="FB36" i="8"/>
  <c r="FB39" i="8"/>
  <c r="ET101" i="8"/>
  <c r="EZ84" i="8"/>
  <c r="L9" i="15"/>
  <c r="K10" i="15"/>
  <c r="O11" i="8"/>
  <c r="A20" i="15"/>
  <c r="FF41" i="8"/>
  <c r="ET92" i="8"/>
  <c r="FF113" i="8"/>
  <c r="EU25" i="8"/>
  <c r="EU81" i="8"/>
  <c r="EY96" i="8"/>
  <c r="EY74" i="8"/>
  <c r="EV110" i="8"/>
  <c r="EZ41" i="8"/>
  <c r="FE26" i="8"/>
  <c r="FE110" i="8"/>
  <c r="FC54" i="8"/>
  <c r="EX101" i="8"/>
  <c r="EV100" i="8"/>
  <c r="EW114" i="8"/>
  <c r="EU109" i="8"/>
  <c r="FD84" i="8"/>
  <c r="AG9" i="15"/>
  <c r="AF10" i="15" s="1"/>
  <c r="FD68" i="8"/>
  <c r="EY87" i="8"/>
  <c r="ES45" i="8"/>
  <c r="AS11" i="8"/>
  <c r="A50" i="15"/>
  <c r="S11" i="8"/>
  <c r="A24" i="15"/>
  <c r="FG98" i="8"/>
  <c r="ET100" i="8"/>
  <c r="EW64" i="8"/>
  <c r="FE29" i="8"/>
  <c r="EY85" i="8"/>
  <c r="EV64" i="8"/>
  <c r="FE42" i="8"/>
  <c r="FE24" i="8"/>
  <c r="FB85" i="8"/>
  <c r="ET69" i="8"/>
  <c r="ES52" i="8"/>
  <c r="EZ35" i="8"/>
  <c r="EV98" i="8"/>
  <c r="ET114" i="8"/>
  <c r="EZ96" i="8"/>
  <c r="EW81" i="8"/>
  <c r="FG44" i="8"/>
  <c r="EW94" i="8"/>
  <c r="EY70" i="8"/>
  <c r="FA51" i="8"/>
  <c r="FF32" i="8"/>
  <c r="FD93" i="8"/>
  <c r="FE74" i="8"/>
  <c r="ET19" i="8"/>
  <c r="FE37" i="8"/>
  <c r="FC59" i="8"/>
  <c r="FD82" i="8"/>
  <c r="EW104" i="8"/>
  <c r="ES109" i="8"/>
  <c r="FD101" i="8"/>
  <c r="EW38" i="8"/>
  <c r="FG59" i="8"/>
  <c r="ES83" i="8"/>
  <c r="ES105" i="8"/>
  <c r="EW109" i="8"/>
  <c r="EV102" i="8"/>
  <c r="FA39" i="8"/>
  <c r="EX56" i="8"/>
  <c r="FE72" i="8"/>
  <c r="EU89" i="8"/>
  <c r="EW29" i="8"/>
  <c r="FD49" i="8"/>
  <c r="FC72" i="8"/>
  <c r="FB95" i="8"/>
  <c r="EX104" i="8"/>
  <c r="FD114" i="8"/>
  <c r="EV33" i="8"/>
  <c r="EU50" i="8"/>
  <c r="EW67" i="8"/>
  <c r="EW84" i="8"/>
  <c r="FA100" i="8"/>
  <c r="FB116" i="8"/>
  <c r="FE111" i="8"/>
  <c r="EY110" i="8"/>
  <c r="FG43" i="8"/>
  <c r="EV61" i="8"/>
  <c r="EW78" i="8"/>
  <c r="EX95" i="8"/>
  <c r="FE112" i="8"/>
  <c r="FE107" i="8"/>
  <c r="FC104" i="8"/>
  <c r="EV112" i="8"/>
  <c r="FB115" i="8"/>
  <c r="EX110" i="8"/>
  <c r="EY108" i="8"/>
  <c r="EZ117" i="8"/>
  <c r="FE115" i="8"/>
  <c r="EY103" i="8"/>
  <c r="ES99" i="8"/>
  <c r="ES116" i="8"/>
  <c r="FD99" i="8"/>
  <c r="FD116" i="8"/>
  <c r="EZ98" i="8"/>
  <c r="FA115" i="8"/>
  <c r="ET107" i="8"/>
  <c r="FG89" i="8"/>
  <c r="EY53" i="8"/>
  <c r="FC21" i="8"/>
  <c r="ES98" i="8"/>
  <c r="EW107" i="8"/>
  <c r="FD70" i="8"/>
  <c r="EU36" i="8"/>
  <c r="EZ86" i="8"/>
  <c r="FC65" i="8"/>
  <c r="ET57" i="8"/>
  <c r="FD45" i="8"/>
  <c r="FA32" i="8"/>
  <c r="FB68" i="8"/>
  <c r="EU114" i="8"/>
  <c r="EY91" i="8"/>
  <c r="EV79" i="8"/>
  <c r="FC114" i="8"/>
  <c r="FD106" i="8"/>
  <c r="FE102" i="8"/>
  <c r="EY29" i="8"/>
  <c r="EV27" i="8"/>
  <c r="FA25" i="8"/>
  <c r="FA23" i="8"/>
  <c r="EW21" i="8"/>
  <c r="EV19" i="8"/>
  <c r="FG93" i="8"/>
  <c r="ES90" i="8"/>
  <c r="FD87" i="8"/>
  <c r="FE85" i="8"/>
  <c r="ET84" i="8"/>
  <c r="FA82" i="8"/>
  <c r="FB80" i="8"/>
  <c r="EX78" i="8"/>
  <c r="FA76" i="8"/>
  <c r="EZ74" i="8"/>
  <c r="EW72" i="8"/>
  <c r="EW70" i="8"/>
  <c r="FE66" i="8"/>
  <c r="FE64" i="8"/>
  <c r="FB62" i="8"/>
  <c r="FE60" i="8"/>
  <c r="FG58" i="8"/>
  <c r="EV57" i="8"/>
  <c r="EV55" i="8"/>
  <c r="EV53" i="8"/>
  <c r="FG50" i="8"/>
  <c r="ES47" i="8"/>
  <c r="EU45" i="8"/>
  <c r="FD103" i="8"/>
  <c r="FE99" i="8"/>
  <c r="FE95" i="8"/>
  <c r="EY90" i="8"/>
  <c r="EW86" i="8"/>
  <c r="FA81" i="8"/>
  <c r="EZ77" i="8"/>
  <c r="FF72" i="8"/>
  <c r="ES68" i="8"/>
  <c r="FD63" i="8"/>
  <c r="EU59" i="8"/>
  <c r="FG54" i="8"/>
  <c r="FF49" i="8"/>
  <c r="ET45" i="8"/>
  <c r="EV41" i="8"/>
  <c r="ES37" i="8"/>
  <c r="FD33" i="8"/>
  <c r="FA29" i="8"/>
  <c r="EY25" i="8"/>
  <c r="EY22" i="8"/>
  <c r="FB19" i="8"/>
  <c r="FA94" i="8"/>
  <c r="EU92" i="8"/>
  <c r="FC89" i="8"/>
  <c r="BT89" i="8" s="1"/>
  <c r="EV87" i="8"/>
  <c r="FG84" i="8"/>
  <c r="FC82" i="8"/>
  <c r="EZ80" i="8"/>
  <c r="EV78" i="8"/>
  <c r="ES58" i="8"/>
  <c r="FD55" i="8"/>
  <c r="FA53" i="8"/>
  <c r="EZ51" i="8"/>
  <c r="EX49" i="8"/>
  <c r="EV47" i="8"/>
  <c r="EV45" i="8"/>
  <c r="ES43" i="8"/>
  <c r="FE40" i="8"/>
  <c r="EV39" i="8"/>
  <c r="EU37" i="8"/>
  <c r="ES35" i="8"/>
  <c r="FE32" i="8"/>
  <c r="FD28" i="8"/>
  <c r="FC26" i="8"/>
  <c r="ES25" i="8"/>
  <c r="ET23" i="8"/>
  <c r="FD20" i="8"/>
  <c r="EY95" i="8"/>
  <c r="EY93" i="8"/>
  <c r="EZ91" i="8"/>
  <c r="EW89" i="8"/>
  <c r="EX87" i="8"/>
  <c r="EW85" i="8"/>
  <c r="FA83" i="8"/>
  <c r="FE81" i="8"/>
  <c r="ET80" i="8"/>
  <c r="FE77" i="8"/>
  <c r="ET76" i="8"/>
  <c r="FD86" i="8"/>
  <c r="EV84" i="8"/>
  <c r="EY82" i="8"/>
  <c r="FG79" i="8"/>
  <c r="FC77" i="8"/>
  <c r="EU75" i="8"/>
  <c r="FB72" i="8"/>
  <c r="EU70" i="8"/>
  <c r="FC67" i="8"/>
  <c r="FG65" i="8"/>
  <c r="EZ63" i="8"/>
  <c r="EU61" i="8"/>
  <c r="FE58" i="8"/>
  <c r="ET56" i="8"/>
  <c r="FB53" i="8"/>
  <c r="EX51" i="8"/>
  <c r="FF48" i="8"/>
  <c r="EX46" i="8"/>
  <c r="EY44" i="8"/>
  <c r="FE41" i="8"/>
  <c r="EW39" i="8"/>
  <c r="FE36" i="8"/>
  <c r="FE34" i="8"/>
  <c r="EZ32" i="8"/>
  <c r="FA30" i="8"/>
  <c r="EW28" i="8"/>
  <c r="EW26" i="8"/>
  <c r="EU24" i="8"/>
  <c r="FF21" i="8"/>
  <c r="FE19" i="8"/>
  <c r="ES95" i="8"/>
  <c r="ES28" i="8"/>
  <c r="ES26" i="8"/>
  <c r="FF23" i="8"/>
  <c r="FB21" i="8"/>
  <c r="FA19" i="8"/>
  <c r="EV93" i="8"/>
  <c r="ET91" i="8"/>
  <c r="FE88" i="8"/>
  <c r="FC86" i="8"/>
  <c r="FF84" i="8"/>
  <c r="FB82" i="8"/>
  <c r="FC80" i="8"/>
  <c r="EY78" i="8"/>
  <c r="EY76" i="8"/>
  <c r="ET74" i="8"/>
  <c r="ET72" i="8"/>
  <c r="FF69" i="8"/>
  <c r="EU68" i="8"/>
  <c r="FF65" i="8"/>
  <c r="FF63" i="8"/>
  <c r="FB61" i="8"/>
  <c r="FA59" i="8"/>
  <c r="FC106" i="8"/>
  <c r="BT106" i="8" s="1"/>
  <c r="FG116" i="8"/>
  <c r="FF108" i="8"/>
  <c r="EU101" i="8"/>
  <c r="FB117" i="8"/>
  <c r="EX111" i="8"/>
  <c r="BS111" i="8" s="1"/>
  <c r="ET105" i="8"/>
  <c r="EY100" i="8"/>
  <c r="EX116" i="8"/>
  <c r="EZ106" i="8"/>
  <c r="ES101" i="8"/>
  <c r="FB97" i="8"/>
  <c r="EX93" i="8"/>
  <c r="EV89" i="8"/>
  <c r="ES84" i="8"/>
  <c r="EW79" i="8"/>
  <c r="FG74" i="8"/>
  <c r="EZ70" i="8"/>
  <c r="EW66" i="8"/>
  <c r="FD61" i="8"/>
  <c r="EY56" i="8"/>
  <c r="EU52" i="8"/>
  <c r="FB47" i="8"/>
  <c r="EU43" i="8"/>
  <c r="EX39" i="8"/>
  <c r="FF34" i="8"/>
  <c r="FB31" i="8"/>
  <c r="FA27" i="8"/>
  <c r="FC23" i="8"/>
  <c r="FG105" i="8"/>
  <c r="FC115" i="8"/>
  <c r="FF115" i="8"/>
  <c r="EU96" i="8"/>
  <c r="FE78" i="8"/>
  <c r="EV60" i="8"/>
  <c r="EU42" i="8"/>
  <c r="FA26" i="8"/>
  <c r="ET95" i="8"/>
  <c r="EU88" i="8"/>
  <c r="FG81" i="8"/>
  <c r="EV76" i="8"/>
  <c r="EY71" i="8"/>
  <c r="FG66" i="8"/>
  <c r="EV62" i="8"/>
  <c r="EX57" i="8"/>
  <c r="FB52" i="8"/>
  <c r="FA47" i="8"/>
  <c r="ET43" i="8"/>
  <c r="EV38" i="8"/>
  <c r="FC33" i="8"/>
  <c r="EZ29" i="8"/>
  <c r="ET25" i="8"/>
  <c r="FE20" i="8"/>
  <c r="EV94" i="8"/>
  <c r="FE90" i="8"/>
  <c r="FB87" i="8"/>
  <c r="EY84" i="8"/>
  <c r="FF80" i="8"/>
  <c r="FB77" i="8"/>
  <c r="FE73" i="8"/>
  <c r="FB70" i="8"/>
  <c r="FB67" i="8"/>
  <c r="EU64" i="8"/>
  <c r="FF60" i="8"/>
  <c r="EW57" i="8"/>
  <c r="FE54" i="8"/>
  <c r="FD51" i="8"/>
  <c r="FE48" i="8"/>
  <c r="EW46" i="8"/>
  <c r="EW43" i="8"/>
  <c r="EU38" i="8"/>
  <c r="EW35" i="8"/>
  <c r="EY32" i="8"/>
  <c r="FG29" i="8"/>
  <c r="FG26" i="8"/>
  <c r="FB24" i="8"/>
  <c r="FE21" i="8"/>
  <c r="FF95" i="8"/>
  <c r="FG92" i="8"/>
  <c r="EZ90" i="8"/>
  <c r="FA87" i="8"/>
  <c r="FE84" i="8"/>
  <c r="ET83" i="8"/>
  <c r="EX80" i="8"/>
  <c r="EW77" i="8"/>
  <c r="ES75" i="8"/>
  <c r="EZ72" i="8"/>
  <c r="FE69" i="8"/>
  <c r="FE67" i="8"/>
  <c r="FE65" i="8"/>
  <c r="FE63" i="8"/>
  <c r="EW61" i="8"/>
  <c r="EZ59" i="8"/>
  <c r="EZ57" i="8"/>
  <c r="ES55" i="8"/>
  <c r="EZ52" i="8"/>
  <c r="EV50" i="8"/>
  <c r="ET48" i="8"/>
  <c r="FE45" i="8"/>
  <c r="EZ43" i="8"/>
  <c r="FG41" i="8"/>
  <c r="FE39" i="8"/>
  <c r="FF37" i="8"/>
  <c r="FG35" i="8"/>
  <c r="FG33" i="8"/>
  <c r="ET32" i="8"/>
  <c r="FF29" i="8"/>
  <c r="FF27" i="8"/>
  <c r="FD25" i="8"/>
  <c r="EZ23" i="8"/>
  <c r="EZ21" i="8"/>
  <c r="EU19" i="8"/>
  <c r="ES10" i="8"/>
  <c r="EV116" i="8"/>
  <c r="FB110" i="8"/>
  <c r="FA110" i="8"/>
  <c r="FC92" i="8"/>
  <c r="FC74" i="8"/>
  <c r="EU56" i="8"/>
  <c r="FE38" i="8"/>
  <c r="EY23" i="8"/>
  <c r="ES93" i="8"/>
  <c r="FF87" i="8"/>
  <c r="FD81" i="8"/>
  <c r="FC75" i="8"/>
  <c r="FG70" i="8"/>
  <c r="EY66" i="8"/>
  <c r="FC61" i="8"/>
  <c r="FE56" i="8"/>
  <c r="FE51" i="8"/>
  <c r="FF46" i="8"/>
  <c r="FA42" i="8"/>
  <c r="FD37" i="8"/>
  <c r="EU33" i="8"/>
  <c r="FE28" i="8"/>
  <c r="FC24" i="8"/>
  <c r="EX20" i="8"/>
  <c r="FA90" i="8"/>
  <c r="FG86" i="8"/>
  <c r="EU84" i="8"/>
  <c r="EY80" i="8"/>
  <c r="ET77" i="8"/>
  <c r="FA73" i="8"/>
  <c r="ET70" i="8"/>
  <c r="EU67" i="8"/>
  <c r="EY63" i="8"/>
  <c r="EX60" i="8"/>
  <c r="ES57" i="8"/>
  <c r="BR57" i="8" s="1"/>
  <c r="FA54" i="8"/>
  <c r="EW51" i="8"/>
  <c r="FC48" i="8"/>
  <c r="FF45" i="8"/>
  <c r="FD42" i="8"/>
  <c r="FG37" i="8"/>
  <c r="FD34" i="8"/>
  <c r="EU32" i="8"/>
  <c r="FC29" i="8"/>
  <c r="EX24" i="8"/>
  <c r="FA21" i="8"/>
  <c r="EU95" i="8"/>
  <c r="EZ92" i="8"/>
  <c r="EW90" i="8"/>
  <c r="FF86" i="8"/>
  <c r="FA84" i="8"/>
  <c r="FE82" i="8"/>
  <c r="FE79" i="8"/>
  <c r="ES77" i="8"/>
  <c r="FD74" i="8"/>
  <c r="ES72" i="8"/>
  <c r="FA69" i="8"/>
  <c r="FA67" i="8"/>
  <c r="FA65" i="8"/>
  <c r="FB63" i="8"/>
  <c r="ES61" i="8"/>
  <c r="EV59" i="8"/>
  <c r="FG56" i="8"/>
  <c r="FD54" i="8"/>
  <c r="EV52" i="8"/>
  <c r="FG49" i="8"/>
  <c r="FE47" i="8"/>
  <c r="FC45" i="8"/>
  <c r="EV43" i="8"/>
  <c r="FA41" i="8"/>
  <c r="EY39" i="8"/>
  <c r="FB37" i="8"/>
  <c r="FC35" i="8"/>
  <c r="FA33" i="8"/>
  <c r="FE31" i="8"/>
  <c r="FB29" i="8"/>
  <c r="FB27" i="8"/>
  <c r="EZ25" i="8"/>
  <c r="EV23" i="8"/>
  <c r="EV21" i="8"/>
  <c r="FF10" i="8"/>
  <c r="EZ115" i="8"/>
  <c r="ET110" i="8"/>
  <c r="EW110" i="8"/>
  <c r="FG91" i="8"/>
  <c r="EY73" i="8"/>
  <c r="FF55" i="8"/>
  <c r="FA38" i="8"/>
  <c r="FG22" i="8"/>
  <c r="FE92" i="8"/>
  <c r="EV86" i="8"/>
  <c r="EV81" i="8"/>
  <c r="EX74" i="8"/>
  <c r="FC69" i="8"/>
  <c r="BT69" i="8" s="1"/>
  <c r="EY65" i="8"/>
  <c r="EY60" i="8"/>
  <c r="FB55" i="8"/>
  <c r="FE50" i="8"/>
  <c r="ET46" i="8"/>
  <c r="EU41" i="8"/>
  <c r="EX36" i="8"/>
  <c r="FG31" i="8"/>
  <c r="FD27" i="8"/>
  <c r="FB23" i="8"/>
  <c r="EW19" i="8"/>
  <c r="EZ93" i="8"/>
  <c r="ET90" i="8"/>
  <c r="EY86" i="8"/>
  <c r="FB83" i="8"/>
  <c r="EU80" i="8"/>
  <c r="FB76" i="8"/>
  <c r="EW73" i="8"/>
  <c r="FB69" i="8"/>
  <c r="FB66" i="8"/>
  <c r="EU63" i="8"/>
  <c r="FE59" i="8"/>
  <c r="FD56" i="8"/>
  <c r="FE53" i="8"/>
  <c r="ES51" i="8"/>
  <c r="EY48" i="8"/>
  <c r="EZ45" i="8"/>
  <c r="EZ42" i="8"/>
  <c r="EY40" i="8"/>
  <c r="EY37" i="8"/>
  <c r="EZ34" i="8"/>
  <c r="FF31" i="8"/>
  <c r="EU29" i="8"/>
  <c r="ET24" i="8"/>
  <c r="ES21" i="8"/>
  <c r="FG94" i="8"/>
  <c r="EW92" i="8"/>
  <c r="FA89" i="8"/>
  <c r="FB86" i="8"/>
  <c r="EX84" i="8"/>
  <c r="ET82" i="8"/>
  <c r="FB79" i="8"/>
  <c r="EW74" i="8"/>
  <c r="FD71" i="8"/>
  <c r="EW69" i="8"/>
  <c r="EX67" i="8"/>
  <c r="EW65" i="8"/>
  <c r="EX63" i="8"/>
  <c r="BS63" i="8" s="1"/>
  <c r="FC58" i="8"/>
  <c r="EZ56" i="8"/>
  <c r="EZ54" i="8"/>
  <c r="FG51" i="8"/>
  <c r="FA49" i="8"/>
  <c r="EY47" i="8"/>
  <c r="EY45" i="8"/>
  <c r="FG42" i="8"/>
  <c r="EW41" i="8"/>
  <c r="EU39" i="8"/>
  <c r="EX37" i="8"/>
  <c r="EY35" i="8"/>
  <c r="EW33" i="8"/>
  <c r="EY31" i="8"/>
  <c r="EX29" i="8"/>
  <c r="BS29" i="8" s="1"/>
  <c r="EU27" i="8"/>
  <c r="EV25" i="8"/>
  <c r="ES23" i="8"/>
  <c r="FG20" i="8"/>
  <c r="EY10" i="8"/>
  <c r="EU108" i="8"/>
  <c r="FE104" i="8"/>
  <c r="ES106" i="8"/>
  <c r="FC87" i="8"/>
  <c r="EV70" i="8"/>
  <c r="FF51" i="8"/>
  <c r="FB34" i="8"/>
  <c r="FF20" i="8"/>
  <c r="FB92" i="8"/>
  <c r="FG85" i="8"/>
  <c r="EZ79" i="8"/>
  <c r="EU74" i="8"/>
  <c r="EY69" i="8"/>
  <c r="EU65" i="8"/>
  <c r="EU60" i="8"/>
  <c r="EX55" i="8"/>
  <c r="FA50" i="8"/>
  <c r="FA45" i="8"/>
  <c r="FF40" i="8"/>
  <c r="ET36" i="8"/>
  <c r="FC31" i="8"/>
  <c r="EZ27" i="8"/>
  <c r="EX23" i="8"/>
  <c r="BS23" i="8" s="1"/>
  <c r="ES19" i="8"/>
  <c r="BR19" i="8" s="1"/>
  <c r="FD92" i="8"/>
  <c r="FB89" i="8"/>
  <c r="EU86" i="8"/>
  <c r="FF82" i="8"/>
  <c r="FF79" i="8"/>
  <c r="EU76" i="8"/>
  <c r="FD72" i="8"/>
  <c r="EX69" i="8"/>
  <c r="EU66" i="8"/>
  <c r="FG62" i="8"/>
  <c r="EW59" i="8"/>
  <c r="FA56" i="8"/>
  <c r="EW53" i="8"/>
  <c r="FD50" i="8"/>
  <c r="EU48" i="8"/>
  <c r="FE44" i="8"/>
  <c r="EW42" i="8"/>
  <c r="EU40" i="8"/>
  <c r="FF105" i="8"/>
  <c r="FB104" i="8"/>
  <c r="FA105" i="8"/>
  <c r="EZ87" i="8"/>
  <c r="EV69" i="8"/>
  <c r="FF50" i="8"/>
  <c r="EX34" i="8"/>
  <c r="FB20" i="8"/>
  <c r="FB90" i="8"/>
  <c r="FC85" i="8"/>
  <c r="ES79" i="8"/>
  <c r="FF73" i="8"/>
  <c r="EU69" i="8"/>
  <c r="EZ64" i="8"/>
  <c r="FF59" i="8"/>
  <c r="FF54" i="8"/>
  <c r="ET50" i="8"/>
  <c r="EW45" i="8"/>
  <c r="EZ40" i="8"/>
  <c r="FE35" i="8"/>
  <c r="FA31" i="8"/>
  <c r="EW27" i="8"/>
  <c r="FF22" i="8"/>
  <c r="FG95" i="8"/>
  <c r="FA92" i="8"/>
  <c r="ET89" i="8"/>
  <c r="FF85" i="8"/>
  <c r="EX82" i="8"/>
  <c r="EU79" i="8"/>
  <c r="FF75" i="8"/>
  <c r="EX72" i="8"/>
  <c r="FB65" i="8"/>
  <c r="EY62" i="8"/>
  <c r="ES59" i="8"/>
  <c r="ES56" i="8"/>
  <c r="ES53" i="8"/>
  <c r="EZ50" i="8"/>
  <c r="EZ47" i="8"/>
  <c r="FA44" i="8"/>
  <c r="ES42" i="8"/>
  <c r="EZ39" i="8"/>
  <c r="EZ36" i="8"/>
  <c r="ES34" i="8"/>
  <c r="ES31" i="8"/>
  <c r="EV28" i="8"/>
  <c r="EV26" i="8"/>
  <c r="EW23" i="8"/>
  <c r="EW20" i="8"/>
  <c r="EY94" i="8"/>
  <c r="FD91" i="8"/>
  <c r="FD88" i="8"/>
  <c r="FE83" i="8"/>
  <c r="EX81" i="8"/>
  <c r="FF78" i="8"/>
  <c r="EX76" i="8"/>
  <c r="FD73" i="8"/>
  <c r="EW71" i="8"/>
  <c r="FE68" i="8"/>
  <c r="EX62" i="8"/>
  <c r="EW60" i="8"/>
  <c r="EY58" i="8"/>
  <c r="FG55" i="8"/>
  <c r="ES54" i="8"/>
  <c r="EY51" i="8"/>
  <c r="ES49" i="8"/>
  <c r="EZ44" i="8"/>
  <c r="FD40" i="8"/>
  <c r="FB38" i="8"/>
  <c r="ET37" i="8"/>
  <c r="FG34" i="8"/>
  <c r="FG30" i="8"/>
  <c r="FG28" i="8"/>
  <c r="FB26" i="8"/>
  <c r="FA24" i="8"/>
  <c r="EZ22" i="8"/>
  <c r="EV20" i="8"/>
  <c r="FG100" i="8"/>
  <c r="EU100" i="8"/>
  <c r="EZ83" i="8"/>
  <c r="FD64" i="8"/>
  <c r="EX47" i="8"/>
  <c r="BS47" i="8" s="1"/>
  <c r="EX31" i="8"/>
  <c r="EY20" i="8"/>
  <c r="EX90" i="8"/>
  <c r="FC83" i="8"/>
  <c r="FD78" i="8"/>
  <c r="EX73" i="8"/>
  <c r="EV68" i="8"/>
  <c r="FG63" i="8"/>
  <c r="EX59" i="8"/>
  <c r="EX54" i="8"/>
  <c r="EY49" i="8"/>
  <c r="FF44" i="8"/>
  <c r="FG39" i="8"/>
  <c r="EX35" i="8"/>
  <c r="BS35" i="8" s="1"/>
  <c r="ET31" i="8"/>
  <c r="FD26" i="8"/>
  <c r="EX22" i="8"/>
  <c r="EZ95" i="8"/>
  <c r="EX92" i="8"/>
  <c r="FB88" i="8"/>
  <c r="EX85" i="8"/>
  <c r="EU82" i="8"/>
  <c r="FC78" i="8"/>
  <c r="BT78" i="8" s="1"/>
  <c r="FB75" i="8"/>
  <c r="FE71" i="8"/>
  <c r="FF68" i="8"/>
  <c r="EX65" i="8"/>
  <c r="FF61" i="8"/>
  <c r="FD58" i="8"/>
  <c r="FA55" i="8"/>
  <c r="FE52" i="8"/>
  <c r="EW50" i="8"/>
  <c r="ET47" i="8"/>
  <c r="EX44" i="8"/>
  <c r="BS44" i="8" s="1"/>
  <c r="FB41" i="8"/>
  <c r="FG38" i="8"/>
  <c r="EW36" i="8"/>
  <c r="FB33" i="8"/>
  <c r="FD30" i="8"/>
  <c r="FG27" i="8"/>
  <c r="FG25" i="8"/>
  <c r="FE22" i="8"/>
  <c r="ES20" i="8"/>
  <c r="EU94" i="8"/>
  <c r="EW91" i="8"/>
  <c r="FA88" i="8"/>
  <c r="ET86" i="8"/>
  <c r="EX83" i="8"/>
  <c r="BS83" i="8" s="1"/>
  <c r="FB78" i="8"/>
  <c r="FE75" i="8"/>
  <c r="EZ73" i="8"/>
  <c r="ET71" i="8"/>
  <c r="FA68" i="8"/>
  <c r="ET67" i="8"/>
  <c r="FB64" i="8"/>
  <c r="ET62" i="8"/>
  <c r="ES60" i="8"/>
  <c r="BR60" i="8" s="1"/>
  <c r="EV58" i="8"/>
  <c r="FC55" i="8"/>
  <c r="BT55" i="8" s="1"/>
  <c r="FD53" i="8"/>
  <c r="EV51" i="8"/>
  <c r="FD48" i="8"/>
  <c r="FD46" i="8"/>
  <c r="EW44" i="8"/>
  <c r="FB40" i="8"/>
  <c r="EX38" i="8"/>
  <c r="BS38" i="8" s="1"/>
  <c r="FG36" i="8"/>
  <c r="FC34" i="8"/>
  <c r="BT34" i="8" s="1"/>
  <c r="V379" i="33" s="1"/>
  <c r="FD32" i="8"/>
  <c r="FC30" i="8"/>
  <c r="FC28" i="8"/>
  <c r="BT28" i="8" s="1"/>
  <c r="V229" i="33" s="1"/>
  <c r="EX26" i="8"/>
  <c r="EW24" i="8"/>
  <c r="EV22" i="8"/>
  <c r="FG19" i="8"/>
  <c r="FG99" i="8"/>
  <c r="EX98" i="8"/>
  <c r="EX100" i="8"/>
  <c r="EW83" i="8"/>
  <c r="FA64" i="8"/>
  <c r="FC46" i="8"/>
  <c r="ET30" i="8"/>
  <c r="FD95" i="8"/>
  <c r="EU90" i="8"/>
  <c r="FG76" i="8"/>
  <c r="EU72" i="8"/>
  <c r="EY67" i="8"/>
  <c r="ES63" i="8"/>
  <c r="FE57" i="8"/>
  <c r="ET53" i="8"/>
  <c r="EV48" i="8"/>
  <c r="FB43" i="8"/>
  <c r="FD38" i="8"/>
  <c r="ET34" i="8"/>
  <c r="ES30" i="8"/>
  <c r="FB25" i="8"/>
  <c r="EX21" i="8"/>
  <c r="BS21" i="8" s="1"/>
  <c r="FD94" i="8"/>
  <c r="FE91" i="8"/>
  <c r="EX88" i="8"/>
  <c r="ET85" i="8"/>
  <c r="FF81" i="8"/>
  <c r="EU78" i="8"/>
  <c r="ET75" i="8"/>
  <c r="FB71" i="8"/>
  <c r="EY68" i="8"/>
  <c r="ET65" i="8"/>
  <c r="EX61" i="8"/>
  <c r="EW58" i="8"/>
  <c r="EW55" i="8"/>
  <c r="FA52" i="8"/>
  <c r="FB49" i="8"/>
  <c r="FE46" i="8"/>
  <c r="ET44" i="8"/>
  <c r="ET41" i="8"/>
  <c r="FC38" i="8"/>
  <c r="ES36" i="8"/>
  <c r="ET33" i="8"/>
  <c r="EZ30" i="8"/>
  <c r="FC27" i="8"/>
  <c r="EW25" i="8"/>
  <c r="FA22" i="8"/>
  <c r="FD19" i="8"/>
  <c r="FC93" i="8"/>
  <c r="ES91" i="8"/>
  <c r="EW88" i="8"/>
  <c r="FA85" i="8"/>
  <c r="ET81" i="8"/>
  <c r="ET78" i="8"/>
  <c r="FA75" i="8"/>
  <c r="EV73" i="8"/>
  <c r="FE70" i="8"/>
  <c r="EX68" i="8"/>
  <c r="FA66" i="8"/>
  <c r="EX64" i="8"/>
  <c r="FE61" i="8"/>
  <c r="FG57" i="8"/>
  <c r="EZ53" i="8"/>
  <c r="FC50" i="8"/>
  <c r="BT50" i="8" s="1"/>
  <c r="V379" i="37" s="1"/>
  <c r="FB48" i="8"/>
  <c r="EZ46" i="8"/>
  <c r="ES44" i="8"/>
  <c r="EY42" i="8"/>
  <c r="EX40" i="8"/>
  <c r="FC36" i="8"/>
  <c r="EY34" i="8"/>
  <c r="FB32" i="8"/>
  <c r="EY30" i="8"/>
  <c r="EY28" i="8"/>
  <c r="EU26" i="8"/>
  <c r="ES24" i="8"/>
  <c r="BR24" i="8" s="1"/>
  <c r="ES22" i="8"/>
  <c r="FC19" i="8"/>
  <c r="BT19" i="8" s="1"/>
  <c r="H30" i="33" s="1"/>
  <c r="ET10" i="8"/>
  <c r="EY106" i="8"/>
  <c r="FG115" i="8"/>
  <c r="EX97" i="8"/>
  <c r="BS97" i="8" s="1"/>
  <c r="ET79" i="8"/>
  <c r="EZ60" i="8"/>
  <c r="EX42" i="8"/>
  <c r="EX27" i="8"/>
  <c r="EW95" i="8"/>
  <c r="EY88" i="8"/>
  <c r="EY83" i="8"/>
  <c r="FC76" i="8"/>
  <c r="FF71" i="8"/>
  <c r="EV67" i="8"/>
  <c r="EZ62" i="8"/>
  <c r="FB57" i="8"/>
  <c r="FF52" i="8"/>
  <c r="FG47" i="8"/>
  <c r="EX43" i="8"/>
  <c r="BS43" i="8" s="1"/>
  <c r="EZ38" i="8"/>
  <c r="FE33" i="8"/>
  <c r="FD29" i="8"/>
  <c r="EX25" i="8"/>
  <c r="BS25" i="8" s="1"/>
  <c r="ET21" i="8"/>
  <c r="EZ94" i="8"/>
  <c r="EX91" i="8"/>
  <c r="ET88" i="8"/>
  <c r="FB84" i="8"/>
  <c r="EY81" i="8"/>
  <c r="FF77" i="8"/>
  <c r="FA74" i="8"/>
  <c r="EX71" i="8"/>
  <c r="FF67" i="8"/>
  <c r="FC64" i="8"/>
  <c r="ET61" i="8"/>
  <c r="FA57" i="8"/>
  <c r="ET55" i="8"/>
  <c r="EW52" i="8"/>
  <c r="ET49" i="8"/>
  <c r="FA46" i="8"/>
  <c r="FE43" i="8"/>
  <c r="FC40" i="8"/>
  <c r="EY38" i="8"/>
  <c r="FD35" i="8"/>
  <c r="FC32" i="8"/>
  <c r="BT32" i="8" s="1"/>
  <c r="V329" i="33" s="1"/>
  <c r="EV30" i="8"/>
  <c r="EY27" i="8"/>
  <c r="FD24" i="8"/>
  <c r="EW22" i="8"/>
  <c r="EZ19" i="8"/>
  <c r="EU93" i="8"/>
  <c r="FD90" i="8"/>
  <c r="ES88" i="8"/>
  <c r="ES85" i="8"/>
  <c r="FE80" i="8"/>
  <c r="FA77" i="8"/>
  <c r="EW75" i="8"/>
  <c r="FG72" i="8"/>
  <c r="FA70" i="8"/>
  <c r="ET68" i="8"/>
  <c r="ET66" i="8"/>
  <c r="ET64" i="8"/>
  <c r="FA61" i="8"/>
  <c r="FD59" i="8"/>
  <c r="FD57" i="8"/>
  <c r="EZ55" i="8"/>
  <c r="FD52" i="8"/>
  <c r="EY50" i="8"/>
  <c r="EX48" i="8"/>
  <c r="BS48" i="8" s="1"/>
  <c r="EV46" i="8"/>
  <c r="FD43" i="8"/>
  <c r="EV42" i="8"/>
  <c r="ET40" i="8"/>
  <c r="ET38" i="8"/>
  <c r="EV36" i="8"/>
  <c r="EV34" i="8"/>
  <c r="EX32" i="8"/>
  <c r="BS32" i="8" s="1"/>
  <c r="EU30" i="8"/>
  <c r="EU28" i="8"/>
  <c r="FF25" i="8"/>
  <c r="FD23" i="8"/>
  <c r="EZ31" i="8"/>
  <c r="EX86" i="8"/>
  <c r="EW49" i="8"/>
  <c r="ES33" i="8"/>
  <c r="BR33" i="8" s="1"/>
  <c r="EY19" i="8"/>
  <c r="EZ28" i="8"/>
  <c r="ES65" i="8"/>
  <c r="BR65" i="8" s="1"/>
  <c r="EU47" i="8"/>
  <c r="EU31" i="8"/>
  <c r="EV10" i="8"/>
  <c r="EY26" i="8"/>
  <c r="FB81" i="8"/>
  <c r="FF62" i="8"/>
  <c r="FD44" i="8"/>
  <c r="ET29" i="8"/>
  <c r="FB10" i="8"/>
  <c r="FE23" i="8"/>
  <c r="EX79" i="8"/>
  <c r="BS79" i="8" s="1"/>
  <c r="FA60" i="8"/>
  <c r="FC42" i="8"/>
  <c r="FF26" i="8"/>
  <c r="EZ20" i="8"/>
  <c r="FE76" i="8"/>
  <c r="ES41" i="8"/>
  <c r="BR41" i="8" s="1"/>
  <c r="FG24" i="8"/>
  <c r="EZ10" i="8"/>
  <c r="FC94" i="8"/>
  <c r="ES74" i="8"/>
  <c r="BR74" i="8" s="1"/>
  <c r="EV56" i="8"/>
  <c r="FF38" i="8"/>
  <c r="FD22" i="8"/>
  <c r="FD10" i="8"/>
  <c r="FA10" i="8"/>
  <c r="FD36" i="8"/>
  <c r="ES92" i="8"/>
  <c r="BR92" i="8" s="1"/>
  <c r="FA71" i="8"/>
  <c r="EV54" i="8"/>
  <c r="FD21" i="8"/>
  <c r="FG10" i="8"/>
  <c r="EW34" i="8"/>
  <c r="ES89" i="8"/>
  <c r="BR89" i="8" s="1"/>
  <c r="ES69" i="8"/>
  <c r="BR69" i="8" s="1"/>
  <c r="FC51" i="8"/>
  <c r="BT51" i="8" s="1"/>
  <c r="EV35" i="8"/>
  <c r="FC20" i="8"/>
  <c r="BT20" i="8" s="1"/>
  <c r="V30" i="33" s="1"/>
  <c r="EW10" i="8"/>
  <c r="EX10" i="8"/>
  <c r="BS10" i="8" s="1"/>
  <c r="FD77" i="8"/>
  <c r="EX52" i="8"/>
  <c r="EX41" i="8"/>
  <c r="FB94" i="8"/>
  <c r="FC39" i="8"/>
  <c r="BT39" i="8" s="1"/>
  <c r="H129" i="37" s="1"/>
  <c r="EU51" i="8"/>
  <c r="EU106" i="8"/>
  <c r="FB99" i="8"/>
  <c r="EV83" i="8"/>
  <c r="ET87" i="8"/>
  <c r="FD60" i="8"/>
  <c r="FG101" i="8"/>
  <c r="ES107" i="8"/>
  <c r="ET104" i="8"/>
  <c r="EW97" i="8"/>
  <c r="FD113" i="8"/>
  <c r="EW32" i="8"/>
  <c r="ES104" i="8"/>
  <c r="AJ11" i="8"/>
  <c r="A41" i="15"/>
  <c r="A32" i="15"/>
  <c r="AA11" i="8"/>
  <c r="EY115" i="8"/>
  <c r="EW96" i="8"/>
  <c r="EY59" i="8"/>
  <c r="ET26" i="8"/>
  <c r="FG82" i="8"/>
  <c r="FG61" i="8"/>
  <c r="EV40" i="8"/>
  <c r="FB22" i="8"/>
  <c r="FF83" i="8"/>
  <c r="FF66" i="8"/>
  <c r="ES50" i="8"/>
  <c r="BR50" i="8" s="1"/>
  <c r="EX33" i="8"/>
  <c r="BS33" i="8" s="1"/>
  <c r="FG113" i="8"/>
  <c r="ES100" i="8"/>
  <c r="BR100" i="8" s="1"/>
  <c r="FB113" i="8"/>
  <c r="EZ76" i="8"/>
  <c r="FG40" i="8"/>
  <c r="FF91" i="8"/>
  <c r="FG67" i="8"/>
  <c r="EU49" i="8"/>
  <c r="FE30" i="8"/>
  <c r="FA91" i="8"/>
  <c r="FA72" i="8"/>
  <c r="EU21" i="8"/>
  <c r="EW40" i="8"/>
  <c r="FA62" i="8"/>
  <c r="EZ85" i="8"/>
  <c r="ES108" i="8"/>
  <c r="EU113" i="8"/>
  <c r="FC108" i="8"/>
  <c r="FA40" i="8"/>
  <c r="FE62" i="8"/>
  <c r="FD85" i="8"/>
  <c r="EW108" i="8"/>
  <c r="EY113" i="8"/>
  <c r="FG109" i="8"/>
  <c r="FC41" i="8"/>
  <c r="BT41" i="8" s="1"/>
  <c r="H179" i="37" s="1"/>
  <c r="FA58" i="8"/>
  <c r="FF74" i="8"/>
  <c r="EU91" i="8"/>
  <c r="FD31" i="8"/>
  <c r="FG52" i="8"/>
  <c r="EV75" i="8"/>
  <c r="FE97" i="8"/>
  <c r="EX107" i="8"/>
  <c r="EW98" i="8"/>
  <c r="EU35" i="8"/>
  <c r="EY52" i="8"/>
  <c r="EZ69" i="8"/>
  <c r="FA86" i="8"/>
  <c r="FA102" i="8"/>
  <c r="FG96" i="8"/>
  <c r="EV114" i="8"/>
  <c r="ES114" i="8"/>
  <c r="BR114" i="8" s="1"/>
  <c r="EU46" i="8"/>
  <c r="EW63" i="8"/>
  <c r="EW80" i="8"/>
  <c r="EU97" i="8"/>
  <c r="FF114" i="8"/>
  <c r="FE109" i="8"/>
  <c r="FB107" i="8"/>
  <c r="FA116" i="8"/>
  <c r="ES117" i="8"/>
  <c r="BR117" i="8" s="1"/>
  <c r="FB112" i="8"/>
  <c r="FF111" i="8"/>
  <c r="FD100" i="8"/>
  <c r="FG117" i="8"/>
  <c r="FC105" i="8"/>
  <c r="EV101" i="8"/>
  <c r="EX106" i="8"/>
  <c r="BS106" i="8" s="1"/>
  <c r="BU106" i="8" s="1"/>
  <c r="ES102" i="8"/>
  <c r="EU10" i="8"/>
  <c r="EZ100" i="8"/>
  <c r="FD117" i="8"/>
  <c r="FB101" i="8"/>
  <c r="EV85" i="8"/>
  <c r="EV49" i="8"/>
  <c r="ES96" i="8"/>
  <c r="FB109" i="8"/>
  <c r="FE101" i="8"/>
  <c r="EZ66" i="8"/>
  <c r="ES32" i="8"/>
  <c r="BR32" i="8" s="1"/>
  <c r="FG83" i="8"/>
  <c r="EV63" i="8"/>
  <c r="EY41" i="8"/>
  <c r="O9" i="15"/>
  <c r="FB50" i="8"/>
  <c r="FC62" i="8"/>
  <c r="BT62" i="8" s="1"/>
  <c r="FD67" i="8"/>
  <c r="EU87" i="8"/>
  <c r="EY98" i="8"/>
  <c r="FC98" i="8"/>
  <c r="FA95" i="8"/>
  <c r="ES111" i="8"/>
  <c r="ES97" i="8"/>
  <c r="EV104" i="8"/>
  <c r="FB73" i="8"/>
  <c r="EX75" i="8"/>
  <c r="BS75" i="8" s="1"/>
  <c r="FC113" i="8"/>
  <c r="BT113" i="8" s="1"/>
  <c r="ET59" i="8"/>
  <c r="EY64" i="8"/>
  <c r="FB98" i="8"/>
  <c r="FC96" i="8"/>
  <c r="BT96" i="8" s="1"/>
  <c r="FC66" i="8"/>
  <c r="BT66" i="8" s="1"/>
  <c r="ES64" i="8"/>
  <c r="BR64" i="8" s="1"/>
  <c r="FC43" i="8"/>
  <c r="BT43" i="8" s="1"/>
  <c r="H229" i="37" s="1"/>
  <c r="EX105" i="8"/>
  <c r="BS105" i="8" s="1"/>
  <c r="FG88" i="8"/>
  <c r="EZ99" i="8"/>
  <c r="EY109" i="8"/>
  <c r="EZ110" i="8"/>
  <c r="EW102" i="8"/>
  <c r="F9" i="15"/>
  <c r="F113" i="15" s="1"/>
  <c r="E10" i="15"/>
  <c r="EY105" i="8"/>
  <c r="BK11" i="8"/>
  <c r="A68" i="15"/>
  <c r="AC10" i="15"/>
  <c r="A36" i="15"/>
  <c r="AE11" i="8"/>
  <c r="FE108" i="8"/>
  <c r="FC91" i="8"/>
  <c r="BT91" i="8" s="1"/>
  <c r="EU55" i="8"/>
  <c r="FC22" i="8"/>
  <c r="FG80" i="8"/>
  <c r="FB59" i="8"/>
  <c r="ES38" i="8"/>
  <c r="BR38" i="8" s="1"/>
  <c r="FA20" i="8"/>
  <c r="FC81" i="8"/>
  <c r="BT81" i="8" s="1"/>
  <c r="FF64" i="8"/>
  <c r="FF47" i="8"/>
  <c r="EV31" i="8"/>
  <c r="FA108" i="8"/>
  <c r="EU111" i="8"/>
  <c r="EZ108" i="8"/>
  <c r="EV72" i="8"/>
  <c r="FF36" i="8"/>
  <c r="EY89" i="8"/>
  <c r="EV66" i="8"/>
  <c r="FB46" i="8"/>
  <c r="FA28" i="8"/>
  <c r="EX89" i="8"/>
  <c r="EX70" i="8"/>
  <c r="BS70" i="8" s="1"/>
  <c r="G11" i="8"/>
  <c r="A12" i="15"/>
  <c r="EU23" i="8"/>
  <c r="FB42" i="8"/>
  <c r="FD65" i="8"/>
  <c r="FG87" i="8"/>
  <c r="EW111" i="8"/>
  <c r="EU116" i="8"/>
  <c r="ET115" i="8"/>
  <c r="FF42" i="8"/>
  <c r="ES66" i="8"/>
  <c r="EV88" i="8"/>
  <c r="FD111" i="8"/>
  <c r="ET117" i="8"/>
  <c r="EX115" i="8"/>
  <c r="BS115" i="8" s="1"/>
  <c r="FF43" i="8"/>
  <c r="FC60" i="8"/>
  <c r="BT60" i="8" s="1"/>
  <c r="EU77" i="8"/>
  <c r="EW93" i="8"/>
  <c r="EU34" i="8"/>
  <c r="EY55" i="8"/>
  <c r="FA78" i="8"/>
  <c r="ET103" i="8"/>
  <c r="FF110" i="8"/>
  <c r="FD105" i="8"/>
  <c r="EW37" i="8"/>
  <c r="EY54" i="8"/>
  <c r="EZ71" i="8"/>
  <c r="EZ88" i="8"/>
  <c r="FA104" i="8"/>
  <c r="FF98" i="8"/>
  <c r="EY116" i="8"/>
  <c r="FC117" i="8"/>
  <c r="EW48" i="8"/>
  <c r="EZ65" i="8"/>
  <c r="EZ82" i="8"/>
  <c r="FE100" i="8"/>
  <c r="FE116" i="8"/>
  <c r="ET112" i="8"/>
  <c r="FG110" i="8"/>
  <c r="EW103" i="8"/>
  <c r="FC97" i="8"/>
  <c r="BT97" i="8" s="1"/>
  <c r="EV115" i="8"/>
  <c r="EW115" i="8"/>
  <c r="ES103" i="8"/>
  <c r="FF112" i="8"/>
  <c r="FF107" i="8"/>
  <c r="EV103" i="8"/>
  <c r="FB108" i="8"/>
  <c r="FG103" i="8"/>
  <c r="EU107" i="8"/>
  <c r="FD102" i="8"/>
  <c r="FD112" i="8"/>
  <c r="EV96" i="8"/>
  <c r="FD80" i="8"/>
  <c r="FC44" i="8"/>
  <c r="BT44" i="8" s="1"/>
  <c r="V229" i="37" s="1"/>
  <c r="FE93" i="8"/>
  <c r="FC101" i="8"/>
  <c r="BT101" i="8" s="1"/>
  <c r="ET98" i="8"/>
  <c r="ES62" i="8"/>
  <c r="BR62" i="8" s="1"/>
  <c r="FE27" i="8"/>
  <c r="EV82" i="8"/>
  <c r="FG60" i="8"/>
  <c r="ES39" i="8"/>
  <c r="BR39" i="8" s="1"/>
  <c r="FD110" i="8"/>
  <c r="E21" i="49"/>
  <c r="E51" i="49" s="1"/>
  <c r="T379" i="37" l="1"/>
  <c r="F179" i="37"/>
  <c r="U79" i="37"/>
  <c r="BU38" i="8"/>
  <c r="W79" i="37" s="1"/>
  <c r="U229" i="37"/>
  <c r="BU44" i="8"/>
  <c r="W229" i="37" s="1"/>
  <c r="BS54" i="8"/>
  <c r="BS62" i="8"/>
  <c r="BU62" i="8" s="1"/>
  <c r="BR34" i="8"/>
  <c r="BR56" i="8"/>
  <c r="BR79" i="8"/>
  <c r="BT31" i="8"/>
  <c r="H329" i="33" s="1"/>
  <c r="BT58" i="8"/>
  <c r="BR51" i="8"/>
  <c r="BT24" i="8"/>
  <c r="V129" i="33" s="1"/>
  <c r="BT61" i="8"/>
  <c r="BT77" i="8"/>
  <c r="BR47" i="8"/>
  <c r="BS95" i="8"/>
  <c r="BR105" i="8"/>
  <c r="BQ105" i="8" s="1"/>
  <c r="BT59" i="8"/>
  <c r="BS30" i="8"/>
  <c r="BT100" i="8"/>
  <c r="BT57" i="8"/>
  <c r="BR81" i="8"/>
  <c r="BU10" i="8"/>
  <c r="BS71" i="8"/>
  <c r="BU71" i="8" s="1"/>
  <c r="BS27" i="8"/>
  <c r="BT36" i="8"/>
  <c r="V30" i="37" s="1"/>
  <c r="G79" i="33"/>
  <c r="BT46" i="8"/>
  <c r="V279" i="37" s="1"/>
  <c r="BQ60" i="8"/>
  <c r="BS22" i="8"/>
  <c r="BS59" i="8"/>
  <c r="BU59" i="8" s="1"/>
  <c r="BS31" i="8"/>
  <c r="BR59" i="8"/>
  <c r="BT85" i="8"/>
  <c r="BT87" i="8"/>
  <c r="BS84" i="8"/>
  <c r="BU84" i="8" s="1"/>
  <c r="BR77" i="8"/>
  <c r="BQ77" i="8" s="1"/>
  <c r="BT48" i="8"/>
  <c r="V329" i="37" s="1"/>
  <c r="BR55" i="8"/>
  <c r="BT115" i="8"/>
  <c r="BR84" i="8"/>
  <c r="BR58" i="8"/>
  <c r="BR83" i="8"/>
  <c r="BS94" i="8"/>
  <c r="BU94" i="8" s="1"/>
  <c r="BS96" i="8"/>
  <c r="BU96" i="8" s="1"/>
  <c r="BT37" i="8"/>
  <c r="H79" i="37" s="1"/>
  <c r="BT109" i="8"/>
  <c r="BS114" i="8"/>
  <c r="BR80" i="8"/>
  <c r="BR73" i="8"/>
  <c r="BR110" i="8"/>
  <c r="BR67" i="8"/>
  <c r="BR71" i="8"/>
  <c r="BQ71" i="8" s="1"/>
  <c r="BR82" i="8"/>
  <c r="BS109" i="8"/>
  <c r="BU109" i="8" s="1"/>
  <c r="BS117" i="8"/>
  <c r="G179" i="33"/>
  <c r="BS42" i="8"/>
  <c r="BR22" i="8"/>
  <c r="BS40" i="8"/>
  <c r="BT27" i="8"/>
  <c r="H229" i="33" s="1"/>
  <c r="BR63" i="8"/>
  <c r="BS26" i="8"/>
  <c r="G329" i="37"/>
  <c r="BR49" i="8"/>
  <c r="BR106" i="8"/>
  <c r="BQ106" i="8" s="1"/>
  <c r="G279" i="33"/>
  <c r="BS36" i="8"/>
  <c r="BS74" i="8"/>
  <c r="BR61" i="8"/>
  <c r="BS24" i="8"/>
  <c r="BT74" i="8"/>
  <c r="BQ74" i="8" s="1"/>
  <c r="BR75" i="8"/>
  <c r="BT80" i="8"/>
  <c r="BR25" i="8"/>
  <c r="BR43" i="8"/>
  <c r="BS110" i="8"/>
  <c r="BS112" i="8"/>
  <c r="BR70" i="8"/>
  <c r="BT102" i="8"/>
  <c r="BT53" i="8"/>
  <c r="BR29" i="8"/>
  <c r="BS77" i="8"/>
  <c r="BU77" i="8" s="1"/>
  <c r="BR66" i="8"/>
  <c r="BR85" i="8"/>
  <c r="BQ85" i="8" s="1"/>
  <c r="T129" i="33"/>
  <c r="BQ24" i="8"/>
  <c r="BS64" i="8"/>
  <c r="BR30" i="8"/>
  <c r="BR42" i="8"/>
  <c r="BS67" i="8"/>
  <c r="BT45" i="8"/>
  <c r="H279" i="37" s="1"/>
  <c r="BT29" i="8"/>
  <c r="H279" i="33" s="1"/>
  <c r="BT75" i="8"/>
  <c r="BU75" i="8" s="1"/>
  <c r="BT92" i="8"/>
  <c r="BS57" i="8"/>
  <c r="BU57" i="8" s="1"/>
  <c r="BT23" i="8"/>
  <c r="H129" i="33" s="1"/>
  <c r="BS93" i="8"/>
  <c r="BS46" i="8"/>
  <c r="BS87" i="8"/>
  <c r="BU87" i="8" s="1"/>
  <c r="BT26" i="8"/>
  <c r="V179" i="33" s="1"/>
  <c r="BR98" i="8"/>
  <c r="BQ98" i="8" s="1"/>
  <c r="BT88" i="8"/>
  <c r="BR113" i="8"/>
  <c r="BS19" i="8"/>
  <c r="BT71" i="8"/>
  <c r="BR46" i="8"/>
  <c r="BR115" i="8"/>
  <c r="BQ115" i="8" s="1"/>
  <c r="BT90" i="8"/>
  <c r="BR94" i="8"/>
  <c r="BQ94" i="8" s="1"/>
  <c r="BT110" i="8"/>
  <c r="BS45" i="8"/>
  <c r="F129" i="37"/>
  <c r="BR97" i="8"/>
  <c r="BQ97" i="8" s="1"/>
  <c r="BR102" i="8"/>
  <c r="BQ117" i="8"/>
  <c r="BR107" i="8"/>
  <c r="BT42" i="8"/>
  <c r="V179" i="37" s="1"/>
  <c r="F379" i="33"/>
  <c r="U329" i="33"/>
  <c r="BU32" i="8"/>
  <c r="W329" i="33" s="1"/>
  <c r="U329" i="37"/>
  <c r="BU48" i="8"/>
  <c r="W329" i="37" s="1"/>
  <c r="BR88" i="8"/>
  <c r="BQ88" i="8" s="1"/>
  <c r="BR44" i="8"/>
  <c r="BS100" i="8"/>
  <c r="BU100" i="8" s="1"/>
  <c r="BT30" i="8"/>
  <c r="V279" i="33" s="1"/>
  <c r="G30" i="37"/>
  <c r="BS73" i="8"/>
  <c r="BU73" i="8" s="1"/>
  <c r="BR54" i="8"/>
  <c r="BS76" i="8"/>
  <c r="BS72" i="8"/>
  <c r="BS34" i="8"/>
  <c r="BS80" i="8"/>
  <c r="BU80" i="8" s="1"/>
  <c r="BR26" i="8"/>
  <c r="BT67" i="8"/>
  <c r="BT82" i="8"/>
  <c r="BR90" i="8"/>
  <c r="BQ90" i="8" s="1"/>
  <c r="BT21" i="8"/>
  <c r="H79" i="33" s="1"/>
  <c r="BR116" i="8"/>
  <c r="BS56" i="8"/>
  <c r="BR76" i="8"/>
  <c r="BR78" i="8"/>
  <c r="BT68" i="8"/>
  <c r="BT49" i="8"/>
  <c r="H379" i="37" s="1"/>
  <c r="BT52" i="8"/>
  <c r="BS66" i="8"/>
  <c r="BU66" i="8" s="1"/>
  <c r="BR40" i="8"/>
  <c r="BT63" i="8"/>
  <c r="BU63" i="8" s="1"/>
  <c r="BU115" i="8"/>
  <c r="BS89" i="8"/>
  <c r="BU89" i="8" s="1"/>
  <c r="BR111" i="8"/>
  <c r="BQ111" i="8" s="1"/>
  <c r="BR96" i="8"/>
  <c r="BQ96" i="8" s="1"/>
  <c r="BT108" i="8"/>
  <c r="BQ100" i="8"/>
  <c r="BT94" i="8"/>
  <c r="BT76" i="8"/>
  <c r="BU97" i="8"/>
  <c r="BS68" i="8"/>
  <c r="BR91" i="8"/>
  <c r="BR36" i="8"/>
  <c r="BS98" i="8"/>
  <c r="BS85" i="8"/>
  <c r="BU85" i="8" s="1"/>
  <c r="BS69" i="8"/>
  <c r="BU69" i="8" s="1"/>
  <c r="BQ19" i="8"/>
  <c r="F30" i="33"/>
  <c r="BS55" i="8"/>
  <c r="BU55" i="8" s="1"/>
  <c r="BS60" i="8"/>
  <c r="BU60" i="8" s="1"/>
  <c r="BR101" i="8"/>
  <c r="BQ101" i="8" s="1"/>
  <c r="BT86" i="8"/>
  <c r="BR28" i="8"/>
  <c r="BS51" i="8"/>
  <c r="BU51" i="8" s="1"/>
  <c r="BS49" i="8"/>
  <c r="BR99" i="8"/>
  <c r="BQ99" i="8" s="1"/>
  <c r="BT104" i="8"/>
  <c r="BS104" i="8"/>
  <c r="BU104" i="8" s="1"/>
  <c r="BR109" i="8"/>
  <c r="BQ109" i="8" s="1"/>
  <c r="BT25" i="8"/>
  <c r="H179" i="33" s="1"/>
  <c r="BS108" i="8"/>
  <c r="BU108" i="8" s="1"/>
  <c r="BR48" i="8"/>
  <c r="BR87" i="8"/>
  <c r="BQ87" i="8" s="1"/>
  <c r="BR86" i="8"/>
  <c r="BQ86" i="8" s="1"/>
  <c r="BR27" i="8"/>
  <c r="BT111" i="8"/>
  <c r="BU111" i="8" s="1"/>
  <c r="BT103" i="8"/>
  <c r="BS53" i="8"/>
  <c r="BS28" i="8"/>
  <c r="BT117" i="8"/>
  <c r="T79" i="37"/>
  <c r="BQ38" i="8"/>
  <c r="BS107" i="8"/>
  <c r="BU107" i="8" s="1"/>
  <c r="BS41" i="8"/>
  <c r="BQ69" i="8"/>
  <c r="BS86" i="8"/>
  <c r="BU86" i="8" s="1"/>
  <c r="G229" i="37"/>
  <c r="BU43" i="8"/>
  <c r="I229" i="37" s="1"/>
  <c r="BT93" i="8"/>
  <c r="BT38" i="8"/>
  <c r="V79" i="37" s="1"/>
  <c r="BS61" i="8"/>
  <c r="BU61" i="8" s="1"/>
  <c r="BS88" i="8"/>
  <c r="BU88" i="8" s="1"/>
  <c r="BT83" i="8"/>
  <c r="BU83" i="8" s="1"/>
  <c r="BS81" i="8"/>
  <c r="BU81" i="8" s="1"/>
  <c r="G129" i="33"/>
  <c r="BU23" i="8"/>
  <c r="I129" i="33" s="1"/>
  <c r="BS37" i="8"/>
  <c r="BR21" i="8"/>
  <c r="BT35" i="8"/>
  <c r="H30" i="37" s="1"/>
  <c r="BR93" i="8"/>
  <c r="BT33" i="8"/>
  <c r="H379" i="33" s="1"/>
  <c r="BR95" i="8"/>
  <c r="BR35" i="8"/>
  <c r="BR68" i="8"/>
  <c r="BS78" i="8"/>
  <c r="BU78" i="8" s="1"/>
  <c r="BT114" i="8"/>
  <c r="BQ114" i="8" s="1"/>
  <c r="BT65" i="8"/>
  <c r="BR45" i="8"/>
  <c r="BS101" i="8"/>
  <c r="BU101" i="8" s="1"/>
  <c r="BT84" i="8"/>
  <c r="BR112" i="8"/>
  <c r="BS113" i="8"/>
  <c r="BU113" i="8" s="1"/>
  <c r="BT70" i="8"/>
  <c r="BU70" i="8" s="1"/>
  <c r="BS50" i="8"/>
  <c r="BT99" i="8"/>
  <c r="BS102" i="8"/>
  <c r="BU102" i="8" s="1"/>
  <c r="BT107" i="8"/>
  <c r="BS58" i="8"/>
  <c r="BU58" i="8" s="1"/>
  <c r="BT47" i="8"/>
  <c r="H329" i="37" s="1"/>
  <c r="BT79" i="8"/>
  <c r="BU79" i="8" s="1"/>
  <c r="BT95" i="8"/>
  <c r="BQ62" i="8"/>
  <c r="BQ32" i="8"/>
  <c r="T329" i="33"/>
  <c r="BR103" i="8"/>
  <c r="BT22" i="8"/>
  <c r="V79" i="33" s="1"/>
  <c r="BT98" i="8"/>
  <c r="BT105" i="8"/>
  <c r="BU105" i="8" s="1"/>
  <c r="BR108" i="8"/>
  <c r="BQ108" i="8" s="1"/>
  <c r="G379" i="33"/>
  <c r="BU33" i="8"/>
  <c r="I379" i="33" s="1"/>
  <c r="BR104" i="8"/>
  <c r="BS52" i="8"/>
  <c r="BT40" i="8"/>
  <c r="V129" i="37" s="1"/>
  <c r="BT64" i="8"/>
  <c r="BS91" i="8"/>
  <c r="BU91" i="8" s="1"/>
  <c r="BR20" i="8"/>
  <c r="BS65" i="8"/>
  <c r="BU65" i="8" s="1"/>
  <c r="BS92" i="8"/>
  <c r="BU92" i="8" s="1"/>
  <c r="BS90" i="8"/>
  <c r="BU90" i="8" s="1"/>
  <c r="BR31" i="8"/>
  <c r="BR53" i="8"/>
  <c r="BQ53" i="8" s="1"/>
  <c r="BS82" i="8"/>
  <c r="BU82" i="8" s="1"/>
  <c r="BR23" i="8"/>
  <c r="BR72" i="8"/>
  <c r="BQ72" i="8" s="1"/>
  <c r="BS20" i="8"/>
  <c r="BR10" i="8"/>
  <c r="BS39" i="8"/>
  <c r="BS116" i="8"/>
  <c r="BR37" i="8"/>
  <c r="BT72" i="8"/>
  <c r="BR52" i="8"/>
  <c r="BQ52" i="8" s="1"/>
  <c r="BT54" i="8"/>
  <c r="BT10" i="8"/>
  <c r="BT73" i="8"/>
  <c r="BT112" i="8"/>
  <c r="BS99" i="8"/>
  <c r="BT116" i="8"/>
  <c r="BS103" i="8"/>
  <c r="BU103" i="8" s="1"/>
  <c r="BT56" i="8"/>
  <c r="U30" i="33" l="1"/>
  <c r="BU20" i="8"/>
  <c r="W30" i="33" s="1"/>
  <c r="S329" i="33"/>
  <c r="S348" i="33"/>
  <c r="BU41" i="8"/>
  <c r="I179" i="37" s="1"/>
  <c r="G179" i="37"/>
  <c r="BQ91" i="8"/>
  <c r="BU76" i="8"/>
  <c r="BU45" i="8"/>
  <c r="I279" i="37" s="1"/>
  <c r="G279" i="37"/>
  <c r="BQ113" i="8"/>
  <c r="BU64" i="8"/>
  <c r="BU29" i="8"/>
  <c r="I279" i="33" s="1"/>
  <c r="BQ82" i="8"/>
  <c r="U279" i="33"/>
  <c r="BU30" i="8"/>
  <c r="W279" i="33" s="1"/>
  <c r="BQ51" i="8"/>
  <c r="S98" i="37"/>
  <c r="S79" i="37"/>
  <c r="BQ20" i="8"/>
  <c r="T30" i="33"/>
  <c r="BU50" i="8"/>
  <c r="W379" i="37" s="1"/>
  <c r="U379" i="37"/>
  <c r="F79" i="33"/>
  <c r="BQ21" i="8"/>
  <c r="F229" i="33"/>
  <c r="BQ27" i="8"/>
  <c r="BU68" i="8"/>
  <c r="BQ54" i="8"/>
  <c r="BQ107" i="8"/>
  <c r="S148" i="33"/>
  <c r="S129" i="33"/>
  <c r="BQ75" i="8"/>
  <c r="BU40" i="8"/>
  <c r="W129" i="37" s="1"/>
  <c r="U129" i="37"/>
  <c r="U79" i="33"/>
  <c r="BU22" i="8"/>
  <c r="W79" i="33" s="1"/>
  <c r="BQ65" i="8"/>
  <c r="F129" i="33"/>
  <c r="BQ23" i="8"/>
  <c r="BQ68" i="8"/>
  <c r="BU49" i="8"/>
  <c r="I379" i="37" s="1"/>
  <c r="G379" i="37"/>
  <c r="E30" i="33"/>
  <c r="E49" i="33"/>
  <c r="BQ78" i="8"/>
  <c r="BQ26" i="8"/>
  <c r="T179" i="33"/>
  <c r="BU35" i="8"/>
  <c r="I30" i="37" s="1"/>
  <c r="BQ102" i="8"/>
  <c r="BU112" i="8"/>
  <c r="U129" i="33"/>
  <c r="BU24" i="8"/>
  <c r="W129" i="33" s="1"/>
  <c r="BU47" i="8"/>
  <c r="I329" i="37" s="1"/>
  <c r="BU42" i="8"/>
  <c r="W179" i="37" s="1"/>
  <c r="U179" i="37"/>
  <c r="BQ110" i="8"/>
  <c r="BQ83" i="8"/>
  <c r="BU95" i="8"/>
  <c r="BQ79" i="8"/>
  <c r="F79" i="37"/>
  <c r="BQ37" i="8"/>
  <c r="BQ112" i="8"/>
  <c r="BQ35" i="8"/>
  <c r="F30" i="37"/>
  <c r="BQ48" i="8"/>
  <c r="T329" i="37"/>
  <c r="BQ76" i="8"/>
  <c r="BQ64" i="8"/>
  <c r="BU110" i="8"/>
  <c r="BQ61" i="8"/>
  <c r="BU25" i="8"/>
  <c r="I179" i="33" s="1"/>
  <c r="BQ73" i="8"/>
  <c r="BQ58" i="8"/>
  <c r="BU21" i="8"/>
  <c r="I79" i="33" s="1"/>
  <c r="BQ47" i="8"/>
  <c r="F329" i="37"/>
  <c r="BQ56" i="8"/>
  <c r="BQ95" i="8"/>
  <c r="BU28" i="8"/>
  <c r="W229" i="33" s="1"/>
  <c r="U229" i="33"/>
  <c r="BQ28" i="8"/>
  <c r="T229" i="33"/>
  <c r="BQ92" i="8"/>
  <c r="BU56" i="8"/>
  <c r="BQ57" i="8"/>
  <c r="BQ33" i="8"/>
  <c r="T279" i="37"/>
  <c r="BQ46" i="8"/>
  <c r="U279" i="37"/>
  <c r="BU46" i="8"/>
  <c r="W279" i="37" s="1"/>
  <c r="BU67" i="8"/>
  <c r="BQ66" i="8"/>
  <c r="F229" i="37"/>
  <c r="BQ43" i="8"/>
  <c r="BU74" i="8"/>
  <c r="BQ80" i="8"/>
  <c r="BQ84" i="8"/>
  <c r="BQ81" i="8"/>
  <c r="T379" i="33"/>
  <c r="BQ34" i="8"/>
  <c r="BQ41" i="8"/>
  <c r="F379" i="37"/>
  <c r="BQ49" i="8"/>
  <c r="BU99" i="8"/>
  <c r="BU116" i="8"/>
  <c r="F329" i="33"/>
  <c r="BQ31" i="8"/>
  <c r="BQ89" i="8"/>
  <c r="G129" i="37"/>
  <c r="BU39" i="8"/>
  <c r="I129" i="37" s="1"/>
  <c r="BU52" i="8"/>
  <c r="BQ103" i="8"/>
  <c r="BU53" i="8"/>
  <c r="BU98" i="8"/>
  <c r="BQ40" i="8"/>
  <c r="T129" i="37"/>
  <c r="BQ116" i="8"/>
  <c r="BU34" i="8"/>
  <c r="W379" i="33" s="1"/>
  <c r="U379" i="33"/>
  <c r="BQ39" i="8"/>
  <c r="BU93" i="8"/>
  <c r="BQ42" i="8"/>
  <c r="T179" i="37"/>
  <c r="F179" i="33"/>
  <c r="BQ25" i="8"/>
  <c r="U30" i="37"/>
  <c r="BU36" i="8"/>
  <c r="W30" i="37" s="1"/>
  <c r="BU26" i="8"/>
  <c r="W179" i="33" s="1"/>
  <c r="U179" i="33"/>
  <c r="BU117" i="8"/>
  <c r="BU114" i="8"/>
  <c r="BQ59" i="8"/>
  <c r="G79" i="37"/>
  <c r="BU37" i="8"/>
  <c r="I79" i="37" s="1"/>
  <c r="BQ70" i="8"/>
  <c r="T79" i="33"/>
  <c r="BQ22" i="8"/>
  <c r="BQ67" i="8"/>
  <c r="BQ10" i="8"/>
  <c r="BQ104" i="8"/>
  <c r="BQ45" i="8"/>
  <c r="F279" i="37"/>
  <c r="BQ93" i="8"/>
  <c r="T30" i="37"/>
  <c r="BQ36" i="8"/>
  <c r="BU72" i="8"/>
  <c r="BQ44" i="8"/>
  <c r="T229" i="37"/>
  <c r="BU19" i="8"/>
  <c r="I30" i="33" s="1"/>
  <c r="G30" i="33"/>
  <c r="BQ30" i="8"/>
  <c r="T279" i="33"/>
  <c r="F279" i="33"/>
  <c r="BQ29" i="8"/>
  <c r="BQ63" i="8"/>
  <c r="BQ55" i="8"/>
  <c r="BU31" i="8"/>
  <c r="I329" i="33" s="1"/>
  <c r="G329" i="33"/>
  <c r="G229" i="33"/>
  <c r="BU27" i="8"/>
  <c r="I229" i="33" s="1"/>
  <c r="BU54" i="8"/>
  <c r="BQ50" i="8"/>
  <c r="E49" i="37" l="1"/>
  <c r="E30" i="37"/>
  <c r="E148" i="33"/>
  <c r="E129" i="33"/>
  <c r="E229" i="37"/>
  <c r="E248" i="37"/>
  <c r="E379" i="33"/>
  <c r="E398" i="33"/>
  <c r="S179" i="33"/>
  <c r="T198" i="33"/>
  <c r="E198" i="37"/>
  <c r="E179" i="37"/>
  <c r="E98" i="37"/>
  <c r="E79" i="37"/>
  <c r="S398" i="33"/>
  <c r="S379" i="33"/>
  <c r="E379" i="37"/>
  <c r="E398" i="37"/>
  <c r="E348" i="37"/>
  <c r="E329" i="37"/>
  <c r="S30" i="33"/>
  <c r="S49" i="33"/>
  <c r="E229" i="33"/>
  <c r="E248" i="33"/>
  <c r="E279" i="37"/>
  <c r="E298" i="37"/>
  <c r="E348" i="33"/>
  <c r="E329" i="33"/>
  <c r="E298" i="33"/>
  <c r="E279" i="33"/>
  <c r="S30" i="37"/>
  <c r="S49" i="37"/>
  <c r="S79" i="33"/>
  <c r="S98" i="33"/>
  <c r="S229" i="33"/>
  <c r="S248" i="33"/>
  <c r="S329" i="37"/>
  <c r="S348" i="37"/>
  <c r="T298" i="33"/>
  <c r="S279" i="33"/>
  <c r="E179" i="33"/>
  <c r="E198" i="33"/>
  <c r="S229" i="37"/>
  <c r="S248" i="37"/>
  <c r="S148" i="37"/>
  <c r="S129" i="37"/>
  <c r="S379" i="37"/>
  <c r="S398" i="37"/>
  <c r="T198" i="37"/>
  <c r="S179" i="37"/>
  <c r="E129" i="37"/>
  <c r="E148" i="37"/>
  <c r="S279" i="37"/>
  <c r="T298" i="37"/>
  <c r="E98" i="33"/>
  <c r="E79" i="33"/>
</calcChain>
</file>

<file path=xl/comments1.xml><?xml version="1.0" encoding="utf-8"?>
<comments xmlns="http://schemas.openxmlformats.org/spreadsheetml/2006/main">
  <authors>
    <author>Gunnarw</author>
    <author>Bjorn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5: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5: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5:</t>
        </r>
      </text>
    </comment>
  </commentList>
</comments>
</file>

<file path=xl/comments2.xml><?xml version="1.0" encoding="utf-8"?>
<comments xmlns="http://schemas.openxmlformats.org/spreadsheetml/2006/main">
  <authors>
    <author>Gunnar</author>
  </authors>
  <commentList>
    <comment ref="O4" authorId="0" shapeId="0">
      <text>
        <r>
          <rPr>
            <sz val="9"/>
            <color indexed="81"/>
            <rFont val="Tahoma"/>
            <family val="2"/>
          </rPr>
          <t xml:space="preserve">A: Abstrakt
T: Tillämpning
U: Undervisningsrelaterad
E: Experiment
</t>
        </r>
      </text>
    </comment>
    <comment ref="P4" authorId="0" shapeId="0">
      <text>
        <r>
          <rPr>
            <sz val="9"/>
            <color indexed="81"/>
            <rFont val="Tahoma"/>
            <family val="2"/>
          </rPr>
          <t xml:space="preserve">T: Kan tillåtas, krävs ej
F: Funktionsräknare krävs
G: Grafritande krävs/Dator krävs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I; Ingen figur
D: Dekoration
F: Förtydligande
G: Graf
T: Tabell
M: Mätning
</t>
        </r>
      </text>
    </comment>
    <comment ref="R4" authorId="0" shapeId="0">
      <text>
        <r>
          <rPr>
            <sz val="9"/>
            <color indexed="81"/>
            <rFont val="Tahoma"/>
            <family val="2"/>
          </rPr>
          <t xml:space="preserve">U: Uppskattning
N: Nodgrupp
L: Liten utprövning
S: Stor utprövning
P: Prov
</t>
        </r>
      </text>
    </comment>
    <comment ref="AV4" authorId="0" shapeId="0">
      <text>
        <r>
          <rPr>
            <sz val="9"/>
            <color indexed="81"/>
            <rFont val="Tahoma"/>
            <family val="2"/>
          </rPr>
          <t xml:space="preserve">F: Flerval
K: Kortsvar
L: Långsvar
E: Experiment
P: Planeringslab
</t>
        </r>
      </text>
    </comment>
    <comment ref="AW4" authorId="0" shapeId="0">
      <text>
        <r>
          <rPr>
            <sz val="9"/>
            <color indexed="81"/>
            <rFont val="Tahoma"/>
            <family val="2"/>
          </rPr>
          <t xml:space="preserve">F: Flerval
K: Kortsvar
L: Långsvar
E: Experiment
P: Planeringslab
</t>
        </r>
      </text>
    </comment>
    <comment ref="AX4" authorId="0" shapeId="0">
      <text>
        <r>
          <rPr>
            <sz val="9"/>
            <color indexed="81"/>
            <rFont val="Tahoma"/>
            <family val="2"/>
          </rPr>
          <t>0: Sluten uppgift, endast en metod och ett korrekt svar
1: Olika metoder/strategier men ett korrekt svar
2: Olika metoder/strategier kan ge olika möjliga svar</t>
        </r>
      </text>
    </comment>
    <comment ref="AY4" authorId="0" shapeId="0">
      <text>
        <r>
          <rPr>
            <sz val="9"/>
            <color indexed="81"/>
            <rFont val="Tahoma"/>
            <family val="2"/>
          </rPr>
          <t xml:space="preserve">A: 1 min
B: 2-4 min
C: 5-9 min
D: 10-20 min
E: 21-39
F: &gt;=40
</t>
        </r>
      </text>
    </comment>
  </commentList>
</comments>
</file>

<file path=xl/sharedStrings.xml><?xml version="1.0" encoding="utf-8"?>
<sst xmlns="http://schemas.openxmlformats.org/spreadsheetml/2006/main" count="1963" uniqueCount="466">
  <si>
    <t>DATA_KEY_VALIDATION</t>
  </si>
  <si>
    <t>A</t>
  </si>
  <si>
    <t>B</t>
  </si>
  <si>
    <t>C</t>
  </si>
  <si>
    <t>D</t>
  </si>
  <si>
    <t>E</t>
  </si>
  <si>
    <t>F</t>
  </si>
  <si>
    <t>Löpnummer</t>
  </si>
  <si>
    <t xml:space="preserve">                Elev</t>
  </si>
  <si>
    <t>Kön</t>
  </si>
  <si>
    <t>Annat modersmål</t>
  </si>
  <si>
    <t>Program</t>
  </si>
  <si>
    <t>Kursbetyg</t>
  </si>
  <si>
    <t>Deltagit</t>
  </si>
  <si>
    <t>Experimentell uppgift</t>
  </si>
  <si>
    <t>∑Tot</t>
  </si>
  <si>
    <t>∑ E</t>
  </si>
  <si>
    <t>∑ C</t>
  </si>
  <si>
    <t>∑ A</t>
  </si>
  <si>
    <t>∑ (C%2bA)</t>
  </si>
  <si>
    <t>Provbetyg</t>
  </si>
  <si>
    <t>lopnr</t>
  </si>
  <si>
    <t>Elev</t>
  </si>
  <si>
    <t>kon</t>
  </si>
  <si>
    <t>moder</t>
  </si>
  <si>
    <t>program</t>
  </si>
  <si>
    <t>Exp_uppgift</t>
  </si>
  <si>
    <t>Tot</t>
  </si>
  <si>
    <t>_E</t>
  </si>
  <si>
    <t>_C</t>
  </si>
  <si>
    <t>_A</t>
  </si>
  <si>
    <t>C_A</t>
  </si>
  <si>
    <t>P_bet</t>
  </si>
  <si>
    <t>DENNA SIDA FYLLS I AV PROVBANKSVERKTYGET</t>
  </si>
  <si>
    <t>FYSIK 1</t>
  </si>
  <si>
    <t>UPPGIFT</t>
  </si>
  <si>
    <t>DELUPPGIFT</t>
  </si>
  <si>
    <t>POÄNG</t>
  </si>
  <si>
    <t>R11</t>
  </si>
  <si>
    <t>R12</t>
  </si>
  <si>
    <t>R13</t>
  </si>
  <si>
    <t>R14</t>
  </si>
  <si>
    <t>R15</t>
  </si>
  <si>
    <t>R16</t>
  </si>
  <si>
    <t>E11</t>
  </si>
  <si>
    <t>E12</t>
  </si>
  <si>
    <t>E13</t>
  </si>
  <si>
    <t>E14</t>
  </si>
  <si>
    <t>E15</t>
  </si>
  <si>
    <t>E16</t>
  </si>
  <si>
    <t>K11</t>
  </si>
  <si>
    <t>K12</t>
  </si>
  <si>
    <t>K13</t>
  </si>
  <si>
    <t>S11</t>
  </si>
  <si>
    <t>S12</t>
  </si>
  <si>
    <t>S13</t>
  </si>
  <si>
    <t>S14</t>
  </si>
  <si>
    <t>M11</t>
  </si>
  <si>
    <t>M12</t>
  </si>
  <si>
    <t>M13</t>
  </si>
  <si>
    <t>M14</t>
  </si>
  <si>
    <t>M15</t>
  </si>
  <si>
    <t>M16</t>
  </si>
  <si>
    <t>M17</t>
  </si>
  <si>
    <t>M18</t>
  </si>
  <si>
    <t>B, P, Ex, I, K</t>
  </si>
  <si>
    <t>E-</t>
  </si>
  <si>
    <t>C-</t>
  </si>
  <si>
    <t>A-</t>
  </si>
  <si>
    <t>Parametrar</t>
  </si>
  <si>
    <t>Delkorg</t>
  </si>
  <si>
    <t>Banknummer</t>
  </si>
  <si>
    <t>Uppg</t>
  </si>
  <si>
    <t>Deluppg</t>
  </si>
  <si>
    <t>Delpoäng</t>
  </si>
  <si>
    <t>Titel</t>
  </si>
  <si>
    <t>Sekretess</t>
  </si>
  <si>
    <t>Ursprung</t>
  </si>
  <si>
    <t>Används i prov</t>
  </si>
  <si>
    <t>Uppg skick</t>
  </si>
  <si>
    <t>Anteckningar</t>
  </si>
  <si>
    <t>Utprövning</t>
  </si>
  <si>
    <t>Kontext</t>
  </si>
  <si>
    <t>Digitalt hjälpmedel</t>
  </si>
  <si>
    <t>Figur</t>
  </si>
  <si>
    <t>Gränsprop källa</t>
  </si>
  <si>
    <t>Sökbara förmågor</t>
  </si>
  <si>
    <t>Redov</t>
  </si>
  <si>
    <t>Kognitiv nivå</t>
  </si>
  <si>
    <t>Öppenhet</t>
  </si>
  <si>
    <t>Tid</t>
  </si>
  <si>
    <t>Poäng</t>
  </si>
  <si>
    <t>Betygsnivå</t>
  </si>
  <si>
    <t>Förmåga</t>
  </si>
  <si>
    <t>Centralt Innehåll</t>
  </si>
  <si>
    <t>Fysikens karaktär</t>
  </si>
  <si>
    <t>Gränsproproportioner</t>
  </si>
  <si>
    <t>Uppgiftsnummer</t>
  </si>
  <si>
    <t>Korg:</t>
  </si>
  <si>
    <t>Fy1HT15_v1</t>
  </si>
  <si>
    <t>B1 - lab</t>
  </si>
  <si>
    <t>U</t>
  </si>
  <si>
    <t>1</t>
  </si>
  <si>
    <t>0</t>
  </si>
  <si>
    <t>P, Ex, K</t>
  </si>
  <si>
    <t>K</t>
  </si>
  <si>
    <t>&gt;=40</t>
  </si>
  <si>
    <t>P</t>
  </si>
  <si>
    <t>Delkorgar:</t>
  </si>
  <si>
    <t>A - kortsvar_teori</t>
  </si>
  <si>
    <t>Ex</t>
  </si>
  <si>
    <t>A - långsvar_teori</t>
  </si>
  <si>
    <t/>
  </si>
  <si>
    <t>G</t>
  </si>
  <si>
    <t>2-4</t>
  </si>
  <si>
    <t>T</t>
  </si>
  <si>
    <t>a</t>
  </si>
  <si>
    <t>B, P</t>
  </si>
  <si>
    <t>L</t>
  </si>
  <si>
    <t>b</t>
  </si>
  <si>
    <t>I</t>
  </si>
  <si>
    <t>5-9</t>
  </si>
  <si>
    <t>B, Ex</t>
  </si>
  <si>
    <t>P, K</t>
  </si>
  <si>
    <t>P, I</t>
  </si>
  <si>
    <t>c</t>
  </si>
  <si>
    <t>2</t>
  </si>
  <si>
    <t>10-20</t>
  </si>
  <si>
    <t>N</t>
  </si>
  <si>
    <t>B, P, K</t>
  </si>
  <si>
    <t>R</t>
  </si>
  <si>
    <t>S</t>
  </si>
  <si>
    <t>M</t>
  </si>
  <si>
    <r>
      <rPr>
        <sz val="11"/>
        <color indexed="8"/>
        <rFont val="Calibri"/>
        <family val="2"/>
      </rPr>
      <t>∑</t>
    </r>
    <r>
      <rPr>
        <sz val="11"/>
        <color theme="1"/>
        <rFont val="Calibri"/>
        <family val="2"/>
        <scheme val="minor"/>
      </rPr>
      <t>Tot</t>
    </r>
  </si>
  <si>
    <t>∑ (C+A)</t>
  </si>
  <si>
    <t>Kravgräns E</t>
  </si>
  <si>
    <t>Kravgräns D</t>
  </si>
  <si>
    <t>Kravgräns C</t>
  </si>
  <si>
    <t>Kravgräns B</t>
  </si>
  <si>
    <t>Kravgräns A</t>
  </si>
  <si>
    <t>∑R</t>
  </si>
  <si>
    <t>∑ S</t>
  </si>
  <si>
    <t>∑ K</t>
  </si>
  <si>
    <t>∑ M</t>
  </si>
  <si>
    <t>Kön m/k</t>
  </si>
  <si>
    <t>Annat modersmål (x)</t>
  </si>
  <si>
    <t>Uppgift</t>
  </si>
  <si>
    <t>Varav C&amp;A</t>
  </si>
  <si>
    <t>Innehåll</t>
  </si>
  <si>
    <t>Varav A</t>
  </si>
  <si>
    <t>Maxpoäng</t>
  </si>
  <si>
    <t>Experiment</t>
  </si>
  <si>
    <t xml:space="preserve"> </t>
  </si>
  <si>
    <t xml:space="preserve">Nivå </t>
  </si>
  <si>
    <t>EB</t>
  </si>
  <si>
    <t>EP</t>
  </si>
  <si>
    <t>EEx</t>
  </si>
  <si>
    <t>EI</t>
  </si>
  <si>
    <t>EK</t>
  </si>
  <si>
    <t>CB</t>
  </si>
  <si>
    <t>CP</t>
  </si>
  <si>
    <t>CEx</t>
  </si>
  <si>
    <t>CI</t>
  </si>
  <si>
    <t>CK</t>
  </si>
  <si>
    <t>AB</t>
  </si>
  <si>
    <t>AP</t>
  </si>
  <si>
    <t>AEx</t>
  </si>
  <si>
    <t>AI</t>
  </si>
  <si>
    <t>AK</t>
  </si>
  <si>
    <t>Elev 1</t>
  </si>
  <si>
    <t>NA</t>
  </si>
  <si>
    <t>Naturvetenskapsprogrammet</t>
  </si>
  <si>
    <t>Elev 2</t>
  </si>
  <si>
    <t>TE</t>
  </si>
  <si>
    <t>Teknikprogrammet</t>
  </si>
  <si>
    <t>Elev 3</t>
  </si>
  <si>
    <t>KVux</t>
  </si>
  <si>
    <t>Komvux</t>
  </si>
  <si>
    <t>Elev 4</t>
  </si>
  <si>
    <t>NB</t>
  </si>
  <si>
    <t>Naturbruksprogrammet</t>
  </si>
  <si>
    <t>Elev 5</t>
  </si>
  <si>
    <t>BA</t>
  </si>
  <si>
    <t>Bygg- och anläggningsprogrammet</t>
  </si>
  <si>
    <t>Elev 6</t>
  </si>
  <si>
    <t>BF</t>
  </si>
  <si>
    <t>Barn- och fritidsprogrammet</t>
  </si>
  <si>
    <t>Elev 7</t>
  </si>
  <si>
    <t>Ekonomiprogrammet</t>
  </si>
  <si>
    <t>Elev 8</t>
  </si>
  <si>
    <t>EE</t>
  </si>
  <si>
    <t>El- och energiprogrammet</t>
  </si>
  <si>
    <t>Elev 9</t>
  </si>
  <si>
    <t>ES</t>
  </si>
  <si>
    <t>Estetiska programmet</t>
  </si>
  <si>
    <t>Elev 10</t>
  </si>
  <si>
    <t>FT</t>
  </si>
  <si>
    <t>Fordons- och transportprogrammet</t>
  </si>
  <si>
    <t>Elev 11</t>
  </si>
  <si>
    <t>HA</t>
  </si>
  <si>
    <t>Handels- o administrationsprogrammet</t>
  </si>
  <si>
    <t>Elev 12</t>
  </si>
  <si>
    <t>HV</t>
  </si>
  <si>
    <t>Hantverksprogrammet</t>
  </si>
  <si>
    <t>Elev 13</t>
  </si>
  <si>
    <t>HT</t>
  </si>
  <si>
    <t>Hotell- och turismprogrammet</t>
  </si>
  <si>
    <t>Elev 14</t>
  </si>
  <si>
    <t>HU</t>
  </si>
  <si>
    <t>Humanistiska programmet</t>
  </si>
  <si>
    <t>Elev 15</t>
  </si>
  <si>
    <t>IN</t>
  </si>
  <si>
    <t>Industritekniska programmet</t>
  </si>
  <si>
    <t>Elev 16</t>
  </si>
  <si>
    <t>RL</t>
  </si>
  <si>
    <t>Restaurang- och livsmedelsprogrammet</t>
  </si>
  <si>
    <t>Elev 17</t>
  </si>
  <si>
    <t>SA</t>
  </si>
  <si>
    <t>Samhällsvetenskapsprogrammet</t>
  </si>
  <si>
    <t>Elev 18</t>
  </si>
  <si>
    <t>VF</t>
  </si>
  <si>
    <t>VVS- och fastighetsprogrammet</t>
  </si>
  <si>
    <t>Elev 19</t>
  </si>
  <si>
    <t>VO</t>
  </si>
  <si>
    <t>Vård- och omsorgsprogrammet</t>
  </si>
  <si>
    <t>Elev 20</t>
  </si>
  <si>
    <t>Elev 21</t>
  </si>
  <si>
    <t>x</t>
  </si>
  <si>
    <t>Elev 22</t>
  </si>
  <si>
    <t>Elev 23</t>
  </si>
  <si>
    <t>m</t>
  </si>
  <si>
    <t>Elev 24</t>
  </si>
  <si>
    <t>k</t>
  </si>
  <si>
    <t>Elev 25</t>
  </si>
  <si>
    <t>Elev 26</t>
  </si>
  <si>
    <t>Elev 27</t>
  </si>
  <si>
    <t>Elev 28</t>
  </si>
  <si>
    <t>Elev 29</t>
  </si>
  <si>
    <t>Elev 30</t>
  </si>
  <si>
    <t>Elev 31</t>
  </si>
  <si>
    <t>Elev 32</t>
  </si>
  <si>
    <t>Elev 33</t>
  </si>
  <si>
    <t>Elev 34</t>
  </si>
  <si>
    <t>Elev 35</t>
  </si>
  <si>
    <t>Elev 36</t>
  </si>
  <si>
    <t>Elev 37</t>
  </si>
  <si>
    <t>Elev 38</t>
  </si>
  <si>
    <t>Elev 39</t>
  </si>
  <si>
    <t>Elev 40</t>
  </si>
  <si>
    <t>Elev 41</t>
  </si>
  <si>
    <t>Elev 42</t>
  </si>
  <si>
    <t>Elev 43</t>
  </si>
  <si>
    <t>Elev 44</t>
  </si>
  <si>
    <t>Elev 45</t>
  </si>
  <si>
    <t>Elev 46</t>
  </si>
  <si>
    <t>Elev 47</t>
  </si>
  <si>
    <t>Elev 48</t>
  </si>
  <si>
    <t>Elev 49</t>
  </si>
  <si>
    <t>Elev 50</t>
  </si>
  <si>
    <t>Elev 51</t>
  </si>
  <si>
    <t>Elev 52</t>
  </si>
  <si>
    <t>Elev 53</t>
  </si>
  <si>
    <t>Elev 54</t>
  </si>
  <si>
    <t>Elev 55</t>
  </si>
  <si>
    <t>Elev 56</t>
  </si>
  <si>
    <t>Elev 57</t>
  </si>
  <si>
    <t>Elev 58</t>
  </si>
  <si>
    <t>Elev 59</t>
  </si>
  <si>
    <t>Elev 60</t>
  </si>
  <si>
    <t>Elev 61</t>
  </si>
  <si>
    <t>Elev 62</t>
  </si>
  <si>
    <t>Elev 63</t>
  </si>
  <si>
    <t>Elev 64</t>
  </si>
  <si>
    <t>Elev 65</t>
  </si>
  <si>
    <t>Elev 66</t>
  </si>
  <si>
    <t>Elev 67</t>
  </si>
  <si>
    <t>Elev 68</t>
  </si>
  <si>
    <t>Elev 69</t>
  </si>
  <si>
    <t>Elev 70</t>
  </si>
  <si>
    <t>Elev 71</t>
  </si>
  <si>
    <t>Elev 72</t>
  </si>
  <si>
    <t>Elev 73</t>
  </si>
  <si>
    <t>Elev 74</t>
  </si>
  <si>
    <t>Elev 75</t>
  </si>
  <si>
    <t>Elev 76</t>
  </si>
  <si>
    <t>Elev 77</t>
  </si>
  <si>
    <t>Elev 78</t>
  </si>
  <si>
    <t>Elev 79</t>
  </si>
  <si>
    <t>Elev 80</t>
  </si>
  <si>
    <t>Elev 81</t>
  </si>
  <si>
    <t>Elev 82</t>
  </si>
  <si>
    <t>Elev 83</t>
  </si>
  <si>
    <t>Elev 84</t>
  </si>
  <si>
    <t>Elev 85</t>
  </si>
  <si>
    <t>Elev 86</t>
  </si>
  <si>
    <t>Elev 87</t>
  </si>
  <si>
    <t>Elev 88</t>
  </si>
  <si>
    <t>Elev 89</t>
  </si>
  <si>
    <t>Elev 90</t>
  </si>
  <si>
    <t>Elev 91</t>
  </si>
  <si>
    <t>Elev 92</t>
  </si>
  <si>
    <t>Elev 93</t>
  </si>
  <si>
    <t>Elev 94</t>
  </si>
  <si>
    <t>Elev 95</t>
  </si>
  <si>
    <t>Elev 96</t>
  </si>
  <si>
    <t>Elev 97</t>
  </si>
  <si>
    <t>Elev 98</t>
  </si>
  <si>
    <t>Elev 99</t>
  </si>
  <si>
    <t>UPPG</t>
  </si>
  <si>
    <t>NIVÅ</t>
  </si>
  <si>
    <t>MÅL</t>
  </si>
  <si>
    <t>CENTRALT INNEHÅLL</t>
  </si>
  <si>
    <t>B=Begrepp</t>
  </si>
  <si>
    <t>P=Problemlösning</t>
  </si>
  <si>
    <t>Rörelse 
och krafter</t>
  </si>
  <si>
    <t>Energi och energi-
resurser</t>
  </si>
  <si>
    <t>Strålning inom
 medicin och teknik</t>
  </si>
  <si>
    <t>Klimat-
och väder-
prognoser</t>
  </si>
  <si>
    <t>Fysikens karaktär, 
arbetsätt och 
matematiska metoder</t>
  </si>
  <si>
    <t>Ex=Experiment</t>
  </si>
  <si>
    <t>K=Kommunikation</t>
  </si>
  <si>
    <t>Sammanställning över förmågor och centralt innehåll</t>
  </si>
  <si>
    <t>I=Individ och Samhälle</t>
  </si>
  <si>
    <t>Totalt</t>
  </si>
  <si>
    <t>poäng</t>
  </si>
  <si>
    <t>C+A</t>
  </si>
  <si>
    <t>Betygsgränser</t>
  </si>
  <si>
    <t>Kravgräns</t>
  </si>
  <si>
    <t>Varav 
C+A</t>
  </si>
  <si>
    <t>Varav
A</t>
  </si>
  <si>
    <t>Varav
Exp</t>
  </si>
  <si>
    <t>Betyg  E</t>
  </si>
  <si>
    <t>Betyg D</t>
  </si>
  <si>
    <t>Betyg C</t>
  </si>
  <si>
    <t>Betyg B</t>
  </si>
  <si>
    <t>Betyg A</t>
  </si>
  <si>
    <t>Rörelse och krafter</t>
  </si>
  <si>
    <t>Summa</t>
  </si>
  <si>
    <t>Energi och energiresurser</t>
  </si>
  <si>
    <t>Strålning inom medicin och teknik</t>
  </si>
  <si>
    <t>Klimat och väderprognoser</t>
  </si>
  <si>
    <t>K14</t>
  </si>
  <si>
    <t>Fysikens karaktär,arbetssätt och matematiska metoder</t>
  </si>
  <si>
    <t>Fysik 1 ht 15</t>
  </si>
  <si>
    <t>Resultatblankett Fysik 1 ht15</t>
  </si>
  <si>
    <t>6544-6164-fy1-ht2015</t>
  </si>
  <si>
    <t>Namn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</si>
  <si>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</si>
  <si>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</si>
  <si>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</si>
  <si>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</si>
  <si>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</si>
  <si>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</si>
  <si>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</si>
  <si>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</si>
  <si>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</si>
  <si>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3a</t>
  </si>
  <si>
    <t>3b</t>
  </si>
  <si>
    <t>4a</t>
  </si>
  <si>
    <t>4b_1</t>
  </si>
  <si>
    <t>4b_2</t>
  </si>
  <si>
    <t>5</t>
  </si>
  <si>
    <t>6</t>
  </si>
  <si>
    <t>7_1</t>
  </si>
  <si>
    <t>7_2</t>
  </si>
  <si>
    <t>8_1</t>
  </si>
  <si>
    <t>8_2</t>
  </si>
  <si>
    <t>8_3</t>
  </si>
  <si>
    <t>9a_1</t>
  </si>
  <si>
    <t>9a_2</t>
  </si>
  <si>
    <t>9b_1</t>
  </si>
  <si>
    <t>9b_2</t>
  </si>
  <si>
    <t>10a_1</t>
  </si>
  <si>
    <t>10a_2</t>
  </si>
  <si>
    <t>10b</t>
  </si>
  <si>
    <t>11a_1</t>
  </si>
  <si>
    <t>11a_2</t>
  </si>
  <si>
    <t>11b</t>
  </si>
  <si>
    <t>12a</t>
  </si>
  <si>
    <t>12b</t>
  </si>
  <si>
    <t>12c_1</t>
  </si>
  <si>
    <t>12c_2</t>
  </si>
  <si>
    <t>13a_1</t>
  </si>
  <si>
    <t>13a_2</t>
  </si>
  <si>
    <t>13b_1</t>
  </si>
  <si>
    <t>13b_2</t>
  </si>
  <si>
    <t>14_1</t>
  </si>
  <si>
    <t>14_2</t>
  </si>
  <si>
    <t>14_3</t>
  </si>
  <si>
    <t>15a</t>
  </si>
  <si>
    <t>15b</t>
  </si>
  <si>
    <t>15c_1</t>
  </si>
  <si>
    <t>15c_2</t>
  </si>
  <si>
    <t>15c_3</t>
  </si>
  <si>
    <t>16a</t>
  </si>
  <si>
    <t>16b_1</t>
  </si>
  <si>
    <t>16b_2</t>
  </si>
  <si>
    <t>16b_3</t>
  </si>
  <si>
    <t>17_1</t>
  </si>
  <si>
    <t>17_2</t>
  </si>
  <si>
    <t>17_3</t>
  </si>
  <si>
    <t>18_1</t>
  </si>
  <si>
    <t>18_2</t>
  </si>
  <si>
    <t>18_3</t>
  </si>
  <si>
    <t>18_4</t>
  </si>
  <si>
    <t>e1_1</t>
  </si>
  <si>
    <t>e1_2</t>
  </si>
  <si>
    <t>e1_3</t>
  </si>
  <si>
    <t>e1_4</t>
  </si>
  <si>
    <t>e1_5</t>
  </si>
  <si>
    <t>e1_6</t>
  </si>
  <si>
    <t>e1_7</t>
  </si>
  <si>
    <t>e1_8</t>
  </si>
  <si>
    <t>e1_9</t>
  </si>
  <si>
    <t>u1</t>
  </si>
  <si>
    <t>u2</t>
  </si>
  <si>
    <t>u3a</t>
  </si>
  <si>
    <t>u3b</t>
  </si>
  <si>
    <t>u4a</t>
  </si>
  <si>
    <t>u4b_1</t>
  </si>
  <si>
    <t>u4b_2</t>
  </si>
  <si>
    <t>u5</t>
  </si>
  <si>
    <t>u6</t>
  </si>
  <si>
    <t>u7_1</t>
  </si>
  <si>
    <t>u7_2</t>
  </si>
  <si>
    <t>u8_1</t>
  </si>
  <si>
    <t>u8_2</t>
  </si>
  <si>
    <t>u8_3</t>
  </si>
  <si>
    <t>u9a_1</t>
  </si>
  <si>
    <t>u9a_2</t>
  </si>
  <si>
    <t>u9b_1</t>
  </si>
  <si>
    <t>u9b_2</t>
  </si>
  <si>
    <t>u10a_1</t>
  </si>
  <si>
    <t>u10a_2</t>
  </si>
  <si>
    <t>u10b</t>
  </si>
  <si>
    <t>u11a_1</t>
  </si>
  <si>
    <t>u11a_2</t>
  </si>
  <si>
    <t>u11b</t>
  </si>
  <si>
    <t>u12a</t>
  </si>
  <si>
    <t>u12b</t>
  </si>
  <si>
    <t>u12c_1</t>
  </si>
  <si>
    <t>u12c_2</t>
  </si>
  <si>
    <t>u13a_1</t>
  </si>
  <si>
    <t>u13a_2</t>
  </si>
  <si>
    <t>u13b_1</t>
  </si>
  <si>
    <t>u13b_2</t>
  </si>
  <si>
    <t>u14_1</t>
  </si>
  <si>
    <t>u14_2</t>
  </si>
  <si>
    <t>u14_3</t>
  </si>
  <si>
    <t>u15a</t>
  </si>
  <si>
    <t>u15b</t>
  </si>
  <si>
    <t>u15c_1</t>
  </si>
  <si>
    <t>u15c_2</t>
  </si>
  <si>
    <t>u15c_3</t>
  </si>
  <si>
    <t>u16a</t>
  </si>
  <si>
    <t>u16b_1</t>
  </si>
  <si>
    <t>u16b_2</t>
  </si>
  <si>
    <t>u16b_3</t>
  </si>
  <si>
    <t>u17_1</t>
  </si>
  <si>
    <t>u17_2</t>
  </si>
  <si>
    <t>u17_3</t>
  </si>
  <si>
    <t>u18_1</t>
  </si>
  <si>
    <t>u18_2</t>
  </si>
  <si>
    <t>u18_3</t>
  </si>
  <si>
    <t>u18_4</t>
  </si>
  <si>
    <t>Kurs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</si>
</sst>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6" tint="0.59999389629810485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omic Sans MS"/>
      <family val="4"/>
    </font>
    <font>
      <sz val="9"/>
      <color rgb="FF00B0F0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9"/>
      <color rgb="FF00B0F0"/>
      <name val="Comic Sans MS"/>
      <family val="4"/>
    </font>
    <font>
      <b/>
      <sz val="9"/>
      <color rgb="FFFF0000"/>
      <name val="Comic Sans MS"/>
      <family val="4"/>
    </font>
    <font>
      <sz val="9"/>
      <color rgb="FFFF0000"/>
      <name val="Comic Sans MS"/>
      <family val="4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</font>
    <font>
      <sz val="20"/>
      <color theme="1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0" fillId="0" borderId="0"/>
  </cellStyleXfs>
  <cellXfs count="24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14" fillId="0" borderId="0" xfId="0" applyFont="1"/>
    <xf numFmtId="0" fontId="0" fillId="3" borderId="0" xfId="0" applyFill="1"/>
    <xf numFmtId="0" fontId="13" fillId="0" borderId="0" xfId="0" applyFont="1"/>
    <xf numFmtId="1" fontId="0" fillId="0" borderId="0" xfId="0" applyNumberFormat="1" applyAlignment="1">
      <alignment horizontal="center"/>
    </xf>
    <xf numFmtId="0" fontId="0" fillId="4" borderId="1" xfId="0" applyFill="1" applyBorder="1" applyAlignment="1">
      <alignment textRotation="90"/>
    </xf>
    <xf numFmtId="0" fontId="0" fillId="5" borderId="0" xfId="0" applyFill="1"/>
    <xf numFmtId="0" fontId="1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/>
    <xf numFmtId="0" fontId="0" fillId="0" borderId="3" xfId="0" applyBorder="1" applyAlignment="1">
      <alignment horizontal="center" vertical="top"/>
    </xf>
    <xf numFmtId="1" fontId="0" fillId="0" borderId="4" xfId="0" applyNumberFormat="1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2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0" fillId="10" borderId="0" xfId="0" applyFill="1"/>
    <xf numFmtId="0" fontId="14" fillId="11" borderId="1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0" xfId="0" applyFill="1" applyAlignment="1">
      <alignment horizontal="center"/>
    </xf>
    <xf numFmtId="0" fontId="14" fillId="11" borderId="1" xfId="0" applyFont="1" applyFill="1" applyBorder="1"/>
    <xf numFmtId="1" fontId="14" fillId="11" borderId="1" xfId="0" applyNumberFormat="1" applyFont="1" applyFill="1" applyBorder="1" applyAlignment="1">
      <alignment horizontal="center"/>
    </xf>
    <xf numFmtId="0" fontId="0" fillId="0" borderId="0" xfId="0"/>
    <xf numFmtId="0" fontId="2" fillId="8" borderId="0" xfId="1" applyFont="1" applyFill="1" applyAlignment="1">
      <alignment horizontal="center"/>
    </xf>
    <xf numFmtId="0" fontId="2" fillId="7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11" borderId="1" xfId="1" applyFill="1" applyBorder="1" applyAlignment="1">
      <alignment horizontal="center"/>
    </xf>
    <xf numFmtId="0" fontId="1" fillId="8" borderId="0" xfId="1" applyFill="1" applyAlignment="1">
      <alignment horizontal="center"/>
    </xf>
    <xf numFmtId="0" fontId="1" fillId="7" borderId="0" xfId="1" applyFill="1" applyAlignment="1">
      <alignment horizontal="center"/>
    </xf>
    <xf numFmtId="0" fontId="1" fillId="0" borderId="0" xfId="1" applyAlignment="1">
      <alignment horizontal="center"/>
    </xf>
    <xf numFmtId="0" fontId="1" fillId="11" borderId="1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13" fillId="10" borderId="0" xfId="0" applyFon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5" borderId="0" xfId="0" applyFill="1"/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>
      <alignment horizontal="center" textRotation="90"/>
    </xf>
    <xf numFmtId="1" fontId="0" fillId="0" borderId="9" xfId="0" applyNumberFormat="1" applyBorder="1" applyAlignment="1">
      <alignment horizontal="center" wrapText="1"/>
    </xf>
    <xf numFmtId="0" fontId="17" fillId="11" borderId="1" xfId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8" fillId="0" borderId="0" xfId="0" applyFont="1"/>
    <xf numFmtId="0" fontId="19" fillId="0" borderId="0" xfId="4" applyFont="1"/>
    <xf numFmtId="0" fontId="20" fillId="0" borderId="0" xfId="4" applyFont="1"/>
    <xf numFmtId="0" fontId="6" fillId="0" borderId="0" xfId="4" applyFont="1"/>
    <xf numFmtId="0" fontId="6" fillId="0" borderId="0" xfId="4" applyFont="1" applyAlignment="1">
      <alignment horizontal="left"/>
    </xf>
    <xf numFmtId="0" fontId="21" fillId="0" borderId="0" xfId="4" applyFont="1"/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center"/>
    </xf>
    <xf numFmtId="0" fontId="21" fillId="0" borderId="0" xfId="4" applyFont="1" applyAlignment="1">
      <alignment horizontal="left"/>
    </xf>
    <xf numFmtId="0" fontId="21" fillId="0" borderId="0" xfId="4" applyFont="1" applyAlignment="1">
      <alignment horizontal="center" wrapText="1"/>
    </xf>
    <xf numFmtId="0" fontId="21" fillId="12" borderId="0" xfId="4" applyFont="1" applyFill="1" applyAlignment="1">
      <alignment horizontal="center" wrapText="1"/>
    </xf>
    <xf numFmtId="0" fontId="22" fillId="0" borderId="0" xfId="4" applyFont="1" applyAlignment="1">
      <alignment horizontal="center"/>
    </xf>
    <xf numFmtId="0" fontId="22" fillId="12" borderId="0" xfId="4" applyFont="1" applyFill="1" applyAlignment="1">
      <alignment horizontal="center"/>
    </xf>
    <xf numFmtId="0" fontId="23" fillId="12" borderId="0" xfId="4" applyFont="1" applyFill="1" applyAlignment="1">
      <alignment horizontal="center"/>
    </xf>
    <xf numFmtId="0" fontId="7" fillId="12" borderId="0" xfId="4" applyFont="1" applyFill="1" applyAlignment="1">
      <alignment horizontal="center"/>
    </xf>
    <xf numFmtId="0" fontId="7" fillId="12" borderId="0" xfId="4" applyFont="1" applyFill="1" applyAlignment="1">
      <alignment horizontal="left"/>
    </xf>
    <xf numFmtId="0" fontId="22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 textRotation="90"/>
    </xf>
    <xf numFmtId="0" fontId="22" fillId="2" borderId="0" xfId="4" applyFont="1" applyFill="1" applyAlignment="1">
      <alignment horizontal="center"/>
    </xf>
    <xf numFmtId="0" fontId="22" fillId="13" borderId="0" xfId="4" applyFont="1" applyFill="1" applyAlignment="1">
      <alignment horizontal="center"/>
    </xf>
    <xf numFmtId="0" fontId="22" fillId="13" borderId="0" xfId="4" applyFont="1" applyFill="1" applyAlignment="1">
      <alignment horizontal="left"/>
    </xf>
    <xf numFmtId="0" fontId="22" fillId="0" borderId="10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0" xfId="4" applyFont="1" applyBorder="1" applyAlignment="1">
      <alignment horizontal="left" vertical="center"/>
    </xf>
    <xf numFmtId="0" fontId="6" fillId="0" borderId="0" xfId="4" applyFont="1" applyAlignment="1">
      <alignment horizontal="center"/>
    </xf>
    <xf numFmtId="0" fontId="0" fillId="0" borderId="0" xfId="0"/>
    <xf numFmtId="0" fontId="7" fillId="12" borderId="0" xfId="3" applyFont="1" applyFill="1" applyAlignment="1">
      <alignment horizont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horizontal="center" textRotation="90"/>
    </xf>
    <xf numFmtId="0" fontId="22" fillId="12" borderId="0" xfId="4" applyFont="1" applyFill="1" applyAlignment="1">
      <alignment horizontal="center" vertical="center"/>
    </xf>
    <xf numFmtId="0" fontId="23" fillId="12" borderId="0" xfId="4" applyFont="1" applyFill="1" applyAlignment="1">
      <alignment horizontal="center" vertical="center"/>
    </xf>
    <xf numFmtId="0" fontId="7" fillId="12" borderId="0" xfId="4" applyFont="1" applyFill="1" applyAlignment="1">
      <alignment horizontal="center" textRotation="90"/>
    </xf>
    <xf numFmtId="0" fontId="23" fillId="12" borderId="0" xfId="4" applyFont="1" applyFill="1" applyAlignment="1">
      <alignment horizontal="center" textRotation="90"/>
    </xf>
    <xf numFmtId="0" fontId="22" fillId="2" borderId="0" xfId="4" applyFont="1" applyFill="1" applyAlignment="1">
      <alignment horizontal="left" textRotation="90"/>
    </xf>
    <xf numFmtId="0" fontId="7" fillId="2" borderId="0" xfId="4" applyFont="1" applyFill="1" applyAlignment="1">
      <alignment horizontal="center" vertical="center" textRotation="90"/>
    </xf>
    <xf numFmtId="0" fontId="7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textRotation="90"/>
    </xf>
    <xf numFmtId="0" fontId="22" fillId="13" borderId="0" xfId="4" applyFont="1" applyFill="1" applyAlignment="1">
      <alignment horizontal="center" textRotation="90"/>
    </xf>
    <xf numFmtId="0" fontId="6" fillId="6" borderId="11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20" fillId="0" borderId="1" xfId="3" applyFont="1" applyBorder="1" applyAlignment="1">
      <alignment horizontal="left"/>
    </xf>
    <xf numFmtId="1" fontId="24" fillId="0" borderId="1" xfId="4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25" fillId="0" borderId="1" xfId="4" applyFont="1" applyBorder="1" applyAlignment="1">
      <alignment horizontal="center"/>
    </xf>
    <xf numFmtId="0" fontId="6" fillId="6" borderId="1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left"/>
    </xf>
    <xf numFmtId="0" fontId="20" fillId="0" borderId="1" xfId="4" applyFont="1" applyBorder="1" applyAlignment="1">
      <alignment horizontal="left"/>
    </xf>
    <xf numFmtId="1" fontId="6" fillId="0" borderId="1" xfId="4" applyNumberFormat="1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/>
    </xf>
    <xf numFmtId="0" fontId="21" fillId="0" borderId="1" xfId="4" applyFont="1" applyBorder="1"/>
    <xf numFmtId="0" fontId="20" fillId="0" borderId="1" xfId="4" applyFont="1" applyBorder="1"/>
    <xf numFmtId="0" fontId="21" fillId="0" borderId="1" xfId="4" applyFont="1" applyBorder="1" applyAlignment="1">
      <alignment horizontal="center" vertical="center"/>
    </xf>
    <xf numFmtId="1" fontId="0" fillId="8" borderId="13" xfId="0" applyNumberFormat="1" applyFill="1" applyBorder="1" applyAlignment="1">
      <alignment horizontal="center"/>
    </xf>
    <xf numFmtId="1" fontId="0" fillId="8" borderId="14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49" fontId="26" fillId="0" borderId="0" xfId="0" applyNumberFormat="1" applyFont="1"/>
    <xf numFmtId="0" fontId="26" fillId="0" borderId="0" xfId="0" applyFont="1" applyAlignment="1">
      <alignment textRotation="9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5" fillId="9" borderId="0" xfId="0" applyFont="1" applyFill="1"/>
    <xf numFmtId="0" fontId="0" fillId="9" borderId="1" xfId="0" applyFill="1" applyBorder="1" applyAlignment="1">
      <alignment textRotation="90"/>
    </xf>
    <xf numFmtId="0" fontId="0" fillId="9" borderId="1" xfId="0" applyFill="1" applyBorder="1" applyAlignment="1">
      <alignment horizontal="center"/>
    </xf>
    <xf numFmtId="0" fontId="0" fillId="0" borderId="0" xfId="0" applyProtection="1"/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3" fillId="0" borderId="0" xfId="0" applyFont="1" applyProtection="1"/>
    <xf numFmtId="0" fontId="0" fillId="4" borderId="1" xfId="0" applyFill="1" applyBorder="1" applyAlignment="1">
      <alignment horizontal="center" textRotation="90"/>
    </xf>
    <xf numFmtId="0" fontId="26" fillId="0" borderId="0" xfId="0" applyFont="1" applyAlignment="1"/>
    <xf numFmtId="0" fontId="21" fillId="14" borderId="1" xfId="4" applyFont="1" applyFill="1" applyBorder="1" applyAlignment="1">
      <alignment horizontal="center"/>
    </xf>
    <xf numFmtId="0" fontId="21" fillId="14" borderId="1" xfId="4" applyFont="1" applyFill="1" applyBorder="1" applyAlignment="1">
      <alignment horizontal="center" wrapText="1"/>
    </xf>
    <xf numFmtId="0" fontId="22" fillId="14" borderId="1" xfId="4" applyFont="1" applyFill="1" applyBorder="1" applyAlignment="1">
      <alignment horizontal="center"/>
    </xf>
    <xf numFmtId="0" fontId="22" fillId="14" borderId="1" xfId="4" applyFont="1" applyFill="1" applyBorder="1" applyAlignment="1">
      <alignment horizontal="center" textRotation="90"/>
    </xf>
    <xf numFmtId="0" fontId="22" fillId="14" borderId="1" xfId="4" applyFont="1" applyFill="1" applyBorder="1" applyAlignment="1">
      <alignment horizontal="center" vertical="center" textRotation="90"/>
    </xf>
    <xf numFmtId="0" fontId="22" fillId="14" borderId="1" xfId="4" applyFont="1" applyFill="1" applyBorder="1" applyAlignment="1">
      <alignment horizontal="center" vertical="center" textRotation="90" wrapText="1"/>
    </xf>
    <xf numFmtId="0" fontId="6" fillId="14" borderId="1" xfId="4" applyFont="1" applyFill="1" applyBorder="1" applyAlignment="1">
      <alignment horizontal="center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6" fillId="2" borderId="0" xfId="0" applyFont="1" applyFill="1" applyAlignment="1"/>
    <xf numFmtId="49" fontId="26" fillId="2" borderId="0" xfId="0" applyNumberFormat="1" applyFont="1" applyFill="1"/>
    <xf numFmtId="0" fontId="26" fillId="2" borderId="0" xfId="0" applyFont="1" applyFill="1" applyAlignment="1">
      <alignment textRotation="90"/>
    </xf>
    <xf numFmtId="0" fontId="0" fillId="2" borderId="0" xfId="0" applyFill="1"/>
    <xf numFmtId="0" fontId="0" fillId="2" borderId="1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Protection="1">
      <protection hidden="1"/>
    </xf>
    <xf numFmtId="0" fontId="0" fillId="2" borderId="15" xfId="0" applyFill="1" applyBorder="1" applyAlignment="1">
      <alignment horizontal="center" wrapText="1"/>
    </xf>
    <xf numFmtId="0" fontId="0" fillId="2" borderId="1" xfId="0" applyFill="1" applyBorder="1"/>
    <xf numFmtId="0" fontId="0" fillId="2" borderId="14" xfId="0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textRotation="90"/>
    </xf>
    <xf numFmtId="49" fontId="26" fillId="0" borderId="0" xfId="0" applyNumberFormat="1" applyFont="1" applyFill="1"/>
    <xf numFmtId="0" fontId="27" fillId="0" borderId="16" xfId="0" applyFont="1" applyBorder="1" applyProtection="1"/>
    <xf numFmtId="0" fontId="27" fillId="0" borderId="17" xfId="0" applyFont="1" applyBorder="1" applyProtection="1"/>
    <xf numFmtId="0" fontId="28" fillId="0" borderId="17" xfId="0" applyFont="1" applyBorder="1" applyProtection="1"/>
    <xf numFmtId="0" fontId="27" fillId="0" borderId="0" xfId="0" applyFont="1" applyProtection="1"/>
    <xf numFmtId="0" fontId="29" fillId="0" borderId="0" xfId="0" applyFont="1" applyProtection="1"/>
    <xf numFmtId="0" fontId="0" fillId="0" borderId="18" xfId="0" applyBorder="1" applyProtection="1"/>
    <xf numFmtId="0" fontId="30" fillId="15" borderId="19" xfId="0" applyFont="1" applyFill="1" applyBorder="1" applyProtection="1"/>
    <xf numFmtId="0" fontId="31" fillId="15" borderId="20" xfId="0" applyFont="1" applyFill="1" applyBorder="1" applyProtection="1"/>
    <xf numFmtId="0" fontId="32" fillId="15" borderId="20" xfId="0" applyFont="1" applyFill="1" applyBorder="1" applyProtection="1"/>
    <xf numFmtId="0" fontId="31" fillId="15" borderId="21" xfId="0" applyFont="1" applyFill="1" applyBorder="1" applyProtection="1"/>
    <xf numFmtId="0" fontId="27" fillId="16" borderId="0" xfId="0" applyFont="1" applyFill="1" applyProtection="1"/>
    <xf numFmtId="0" fontId="33" fillId="16" borderId="0" xfId="0" applyFont="1" applyFill="1" applyProtection="1"/>
    <xf numFmtId="0" fontId="33" fillId="0" borderId="1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1" xfId="0" applyFont="1" applyBorder="1" applyProtection="1"/>
    <xf numFmtId="0" fontId="33" fillId="0" borderId="12" xfId="0" applyFont="1" applyBorder="1" applyAlignment="1" applyProtection="1">
      <alignment horizontal="center"/>
    </xf>
    <xf numFmtId="0" fontId="27" fillId="0" borderId="1" xfId="0" applyFont="1" applyBorder="1" applyProtection="1"/>
    <xf numFmtId="0" fontId="33" fillId="3" borderId="12" xfId="0" applyFont="1" applyFill="1" applyBorder="1" applyAlignment="1" applyProtection="1">
      <alignment horizontal="center" vertical="center"/>
    </xf>
    <xf numFmtId="0" fontId="33" fillId="3" borderId="22" xfId="0" applyFont="1" applyFill="1" applyBorder="1" applyAlignment="1" applyProtection="1">
      <alignment horizontal="center" vertical="center"/>
    </xf>
    <xf numFmtId="0" fontId="33" fillId="3" borderId="2" xfId="0" applyFont="1" applyFill="1" applyBorder="1" applyAlignment="1" applyProtection="1">
      <alignment horizontal="center" vertical="center"/>
    </xf>
    <xf numFmtId="0" fontId="33" fillId="3" borderId="23" xfId="0" applyFont="1" applyFill="1" applyBorder="1" applyAlignment="1" applyProtection="1">
      <alignment horizontal="center" vertical="center"/>
    </xf>
    <xf numFmtId="0" fontId="33" fillId="3" borderId="24" xfId="0" applyFont="1" applyFill="1" applyBorder="1" applyAlignment="1" applyProtection="1">
      <alignment horizontal="center" vertical="center"/>
    </xf>
    <xf numFmtId="0" fontId="33" fillId="3" borderId="25" xfId="0" applyFont="1" applyFill="1" applyBorder="1" applyAlignment="1" applyProtection="1">
      <alignment horizontal="center" vertical="center"/>
    </xf>
    <xf numFmtId="0" fontId="33" fillId="3" borderId="26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0" fontId="33" fillId="3" borderId="27" xfId="0" applyFont="1" applyFill="1" applyBorder="1" applyAlignment="1" applyProtection="1">
      <alignment horizontal="center" vertical="center"/>
    </xf>
    <xf numFmtId="0" fontId="33" fillId="3" borderId="28" xfId="0" applyFont="1" applyFill="1" applyBorder="1" applyAlignment="1" applyProtection="1">
      <alignment horizontal="center" vertical="center"/>
    </xf>
    <xf numFmtId="0" fontId="33" fillId="3" borderId="29" xfId="0" applyFont="1" applyFill="1" applyBorder="1" applyAlignment="1" applyProtection="1">
      <alignment horizontal="center" vertical="center"/>
    </xf>
    <xf numFmtId="0" fontId="0" fillId="2" borderId="30" xfId="0" applyFill="1" applyBorder="1" applyAlignment="1">
      <alignment horizontal="center" textRotation="90"/>
    </xf>
    <xf numFmtId="0" fontId="0" fillId="2" borderId="31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13" fillId="4" borderId="30" xfId="0" applyFont="1" applyFill="1" applyBorder="1" applyAlignment="1">
      <alignment horizontal="center" textRotation="90"/>
    </xf>
    <xf numFmtId="0" fontId="13" fillId="4" borderId="31" xfId="0" applyFont="1" applyFill="1" applyBorder="1" applyAlignment="1">
      <alignment horizontal="center" textRotation="90"/>
    </xf>
    <xf numFmtId="0" fontId="13" fillId="4" borderId="2" xfId="0" applyFont="1" applyFill="1" applyBorder="1" applyAlignment="1">
      <alignment horizontal="center" textRotation="90"/>
    </xf>
    <xf numFmtId="0" fontId="12" fillId="17" borderId="30" xfId="0" applyFont="1" applyFill="1" applyBorder="1" applyAlignment="1">
      <alignment horizontal="center" textRotation="90"/>
    </xf>
    <xf numFmtId="0" fontId="12" fillId="17" borderId="31" xfId="0" applyFont="1" applyFill="1" applyBorder="1" applyAlignment="1">
      <alignment horizontal="center" textRotation="90"/>
    </xf>
    <xf numFmtId="0" fontId="12" fillId="17" borderId="2" xfId="0" applyFont="1" applyFill="1" applyBorder="1" applyAlignment="1">
      <alignment horizontal="center" textRotation="90"/>
    </xf>
    <xf numFmtId="0" fontId="13" fillId="9" borderId="30" xfId="0" applyFont="1" applyFill="1" applyBorder="1" applyAlignment="1">
      <alignment horizontal="center" textRotation="90"/>
    </xf>
    <xf numFmtId="0" fontId="13" fillId="9" borderId="31" xfId="0" applyFont="1" applyFill="1" applyBorder="1" applyAlignment="1">
      <alignment horizontal="center" textRotation="90"/>
    </xf>
    <xf numFmtId="0" fontId="13" fillId="9" borderId="2" xfId="0" applyFont="1" applyFill="1" applyBorder="1" applyAlignment="1">
      <alignment horizontal="center" textRotation="90"/>
    </xf>
    <xf numFmtId="9" fontId="33" fillId="0" borderId="1" xfId="0" applyNumberFormat="1" applyFont="1" applyBorder="1" applyAlignment="1" applyProtection="1">
      <alignment horizontal="center"/>
    </xf>
    <xf numFmtId="9" fontId="36" fillId="0" borderId="1" xfId="0" applyNumberFormat="1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30" fillId="15" borderId="37" xfId="0" applyFont="1" applyFill="1" applyBorder="1" applyAlignment="1" applyProtection="1">
      <alignment horizontal="center"/>
    </xf>
    <xf numFmtId="0" fontId="30" fillId="15" borderId="20" xfId="0" applyFont="1" applyFill="1" applyBorder="1" applyAlignment="1" applyProtection="1">
      <alignment horizontal="center"/>
    </xf>
    <xf numFmtId="0" fontId="30" fillId="15" borderId="38" xfId="0" applyFont="1" applyFill="1" applyBorder="1" applyAlignment="1" applyProtection="1">
      <alignment horizontal="center"/>
    </xf>
    <xf numFmtId="0" fontId="32" fillId="15" borderId="37" xfId="0" applyFont="1" applyFill="1" applyBorder="1" applyAlignment="1" applyProtection="1">
      <alignment horizontal="center"/>
    </xf>
    <xf numFmtId="0" fontId="32" fillId="15" borderId="20" xfId="0" applyFont="1" applyFill="1" applyBorder="1" applyAlignment="1" applyProtection="1">
      <alignment horizontal="center"/>
    </xf>
    <xf numFmtId="0" fontId="32" fillId="15" borderId="38" xfId="0" applyFont="1" applyFill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 vertical="center"/>
    </xf>
    <xf numFmtId="0" fontId="34" fillId="16" borderId="32" xfId="0" applyFont="1" applyFill="1" applyBorder="1" applyAlignment="1" applyProtection="1">
      <alignment vertical="top" wrapText="1"/>
    </xf>
    <xf numFmtId="0" fontId="34" fillId="16" borderId="17" xfId="0" applyFont="1" applyFill="1" applyBorder="1" applyAlignment="1" applyProtection="1">
      <alignment vertical="top" wrapText="1"/>
    </xf>
    <xf numFmtId="0" fontId="34" fillId="16" borderId="33" xfId="0" applyFont="1" applyFill="1" applyBorder="1" applyAlignment="1" applyProtection="1">
      <alignment vertical="top" wrapText="1"/>
    </xf>
    <xf numFmtId="0" fontId="34" fillId="16" borderId="15" xfId="0" applyFont="1" applyFill="1" applyBorder="1" applyAlignment="1" applyProtection="1">
      <alignment vertical="top" wrapText="1"/>
    </xf>
    <xf numFmtId="0" fontId="34" fillId="16" borderId="0" xfId="0" applyFont="1" applyFill="1" applyBorder="1" applyAlignment="1" applyProtection="1">
      <alignment vertical="top" wrapText="1"/>
    </xf>
    <xf numFmtId="0" fontId="34" fillId="16" borderId="34" xfId="0" applyFont="1" applyFill="1" applyBorder="1" applyAlignment="1" applyProtection="1">
      <alignment vertical="top" wrapText="1"/>
    </xf>
    <xf numFmtId="0" fontId="34" fillId="16" borderId="16" xfId="0" applyFont="1" applyFill="1" applyBorder="1" applyAlignment="1" applyProtection="1">
      <alignment vertical="top" wrapText="1"/>
    </xf>
    <xf numFmtId="0" fontId="34" fillId="16" borderId="35" xfId="0" applyFont="1" applyFill="1" applyBorder="1" applyAlignment="1" applyProtection="1">
      <alignment vertical="top" wrapText="1"/>
    </xf>
    <xf numFmtId="0" fontId="34" fillId="16" borderId="18" xfId="0" applyFont="1" applyFill="1" applyBorder="1" applyAlignment="1" applyProtection="1">
      <alignment vertical="top" wrapText="1"/>
    </xf>
    <xf numFmtId="0" fontId="34" fillId="16" borderId="36" xfId="0" applyFont="1" applyFill="1" applyBorder="1" applyAlignment="1" applyProtection="1">
      <alignment vertical="top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5" fillId="0" borderId="0" xfId="3" applyFont="1" applyAlignment="1">
      <alignment horizontal="center"/>
    </xf>
    <xf numFmtId="0" fontId="37" fillId="12" borderId="0" xfId="4" applyFont="1" applyFill="1" applyAlignment="1">
      <alignment horizontal="center" vertical="center" wrapText="1"/>
    </xf>
    <xf numFmtId="0" fontId="37" fillId="2" borderId="0" xfId="4" applyFont="1" applyFill="1" applyAlignment="1">
      <alignment horizontal="center" vertical="center" wrapText="1"/>
    </xf>
    <xf numFmtId="0" fontId="37" fillId="13" borderId="0" xfId="4" applyFont="1" applyFill="1" applyAlignment="1">
      <alignment horizontal="center" vertical="center" wrapText="1"/>
    </xf>
    <xf numFmtId="0" fontId="22" fillId="13" borderId="0" xfId="4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3 2" xfId="3"/>
    <cellStyle name="Normal 4" xfId="4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4-45FE-B307-4AAD0DDA1D62}"/>
            </c:ext>
          </c:extLst>
        </c:ser>
        <c:ser>
          <c:idx val="3"/>
          <c:order val="1"/>
          <c:tx>
            <c:strRef>
              <c:f>Fy1_resultatrapportering!$B$19</c:f>
              <c:strCache>
                <c:ptCount val="1"/>
                <c:pt idx="0">
                  <c:v>Elev 1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Fy1_resultatrapportering!$ES$19:$FG$19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4-45FE-B307-4AAD0DDA1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7955456"/>
        <c:axId val="1"/>
      </c:barChart>
      <c:catAx>
        <c:axId val="54795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9554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4728997892812511"/>
          <c:w val="0.15217391304347827"/>
          <c:h val="8.885558503959387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5-4E1E-B40D-A43BCA55007E}"/>
            </c:ext>
          </c:extLst>
        </c:ser>
        <c:ser>
          <c:idx val="3"/>
          <c:order val="1"/>
          <c:tx>
            <c:strRef>
              <c:f>Fy1_resultatrapportering!$B$28</c:f>
              <c:strCache>
                <c:ptCount val="1"/>
                <c:pt idx="0">
                  <c:v>Elev 10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Fy1_resultatrapportering!$ES$28:$FG$28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5-4E1E-B40D-A43BCA55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12960"/>
        <c:axId val="1"/>
      </c:barChart>
      <c:catAx>
        <c:axId val="55201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129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5714334239181942"/>
          <c:w val="0.15241095157555573"/>
          <c:h val="7.329200326390583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5-4447-B588-DEF1CB32E5F8}"/>
            </c:ext>
          </c:extLst>
        </c:ser>
        <c:ser>
          <c:idx val="3"/>
          <c:order val="1"/>
          <c:tx>
            <c:strRef>
              <c:f>Fy1_resultatrapportering!$B$29</c:f>
              <c:strCache>
                <c:ptCount val="1"/>
                <c:pt idx="0">
                  <c:v>Elev 11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Fy1_resultatrapportering!$ES$29:$FG$29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5-4447-B588-DEF1CB32E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10992"/>
        <c:axId val="1"/>
      </c:barChart>
      <c:catAx>
        <c:axId val="55201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10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288448487350874"/>
          <c:y val="0.44895010097403559"/>
          <c:w val="0.15360510384305498"/>
          <c:h val="8.85888159112645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3-4BAE-A9D8-5126F6D8381D}"/>
            </c:ext>
          </c:extLst>
        </c:ser>
        <c:ser>
          <c:idx val="3"/>
          <c:order val="1"/>
          <c:tx>
            <c:strRef>
              <c:f>Fy1_resultatrapportering!$B$30</c:f>
              <c:strCache>
                <c:ptCount val="1"/>
                <c:pt idx="0">
                  <c:v>Elev 12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Fy1_resultatrapportering!$ES$30:$FG$30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3-4BAE-A9D8-5126F6D83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14600"/>
        <c:axId val="1"/>
      </c:barChart>
      <c:catAx>
        <c:axId val="55201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146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977519475891842"/>
          <c:w val="0.15336477872681115"/>
          <c:h val="8.84557883025872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59E-BB4D-6346E22944AC}"/>
            </c:ext>
          </c:extLst>
        </c:ser>
        <c:ser>
          <c:idx val="3"/>
          <c:order val="1"/>
          <c:tx>
            <c:strRef>
              <c:f>Fy1_resultatrapportering!$B$31</c:f>
              <c:strCache>
                <c:ptCount val="1"/>
                <c:pt idx="0">
                  <c:v>Elev 13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Fy1_resultatrapportering!$ES$31:$FG$31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7-459E-BB4D-6346E229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18536"/>
        <c:axId val="1"/>
      </c:barChart>
      <c:catAx>
        <c:axId val="55201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185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4895010097403559"/>
          <c:w val="0.15241095157555573"/>
          <c:h val="8.85888159112645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9-45AB-BE7A-CFCCF95646C0}"/>
            </c:ext>
          </c:extLst>
        </c:ser>
        <c:ser>
          <c:idx val="3"/>
          <c:order val="1"/>
          <c:tx>
            <c:strRef>
              <c:f>Fy1_resultatrapportering!$B$32</c:f>
              <c:strCache>
                <c:ptCount val="1"/>
                <c:pt idx="0">
                  <c:v>Elev 14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Fy1_resultatrapportering!$ES$32:$FG$32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9-45AB-BE7A-CFCCF956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26408"/>
        <c:axId val="1"/>
      </c:barChart>
      <c:catAx>
        <c:axId val="55202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6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98926235341785"/>
          <c:y val="0.44895010097403559"/>
          <c:w val="0.15264829434902638"/>
          <c:h val="8.85888159112645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AE6-A211-36FFEA645A5B}"/>
            </c:ext>
          </c:extLst>
        </c:ser>
        <c:ser>
          <c:idx val="3"/>
          <c:order val="1"/>
          <c:tx>
            <c:strRef>
              <c:f>Fy1_resultatrapportering!$B$33</c:f>
              <c:strCache>
                <c:ptCount val="1"/>
                <c:pt idx="0">
                  <c:v>Elev 15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Fy1_resultatrapportering!$ES$33:$FG$33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7-4AE6-A211-36FFEA64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20176"/>
        <c:axId val="1"/>
      </c:barChart>
      <c:catAx>
        <c:axId val="55202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01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288448487350874"/>
          <c:y val="0.44977519475891842"/>
          <c:w val="0.15360510384305498"/>
          <c:h val="8.84557883025872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D-4F6A-9EF5-AED77DC0746E}"/>
            </c:ext>
          </c:extLst>
        </c:ser>
        <c:ser>
          <c:idx val="3"/>
          <c:order val="1"/>
          <c:tx>
            <c:strRef>
              <c:f>Fy1_resultatrapportering!$B$34</c:f>
              <c:strCache>
                <c:ptCount val="1"/>
                <c:pt idx="0">
                  <c:v>Elev 16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Fy1_resultatrapportering!$ES$34:$FG$34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D-4F6A-9EF5-AED77DC0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04192"/>
        <c:axId val="1"/>
      </c:barChart>
      <c:catAx>
        <c:axId val="55240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041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977519475891842"/>
          <c:w val="0.15336477872681115"/>
          <c:h val="8.84557883025872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9-419C-9216-6E4C3A9E39F7}"/>
            </c:ext>
          </c:extLst>
        </c:ser>
        <c:ser>
          <c:idx val="3"/>
          <c:order val="1"/>
          <c:tx>
            <c:strRef>
              <c:f>Fy1_resultatrapportering!$B$19</c:f>
              <c:strCache>
                <c:ptCount val="1"/>
                <c:pt idx="0">
                  <c:v>Elev 1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Fy1_resultatrapportering!$FI$19:$FM$19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9-419C-9216-6E4C3A9E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08456"/>
        <c:axId val="1"/>
      </c:barChart>
      <c:catAx>
        <c:axId val="55240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084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068755867070283"/>
          <c:w val="0.11320785136863068"/>
          <c:h val="0.166412430836827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C-404D-8E67-3A486DFC86DC}"/>
            </c:ext>
          </c:extLst>
        </c:ser>
        <c:ser>
          <c:idx val="3"/>
          <c:order val="1"/>
          <c:tx>
            <c:strRef>
              <c:f>Fy1_resultatrapportering!$B$20</c:f>
              <c:strCache>
                <c:ptCount val="1"/>
                <c:pt idx="0">
                  <c:v>Elev 2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Fy1_resultatrapportering!$FI$20:$FM$20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C-404D-8E67-3A486DFC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00584"/>
        <c:axId val="1"/>
      </c:barChart>
      <c:catAx>
        <c:axId val="552400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005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916083912174112"/>
          <c:w val="0.11320785136863068"/>
          <c:h val="0.16488571128786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1-4B7E-92D7-7040F1BEE9FA}"/>
            </c:ext>
          </c:extLst>
        </c:ser>
        <c:ser>
          <c:idx val="3"/>
          <c:order val="1"/>
          <c:tx>
            <c:strRef>
              <c:f>Fy1_resultatrapportering!$B$21</c:f>
              <c:strCache>
                <c:ptCount val="1"/>
                <c:pt idx="0">
                  <c:v>Elev 3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Fy1_resultatrapportering!$FI$21:$FM$21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1-4B7E-92D7-7040F1BE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398944"/>
        <c:axId val="1"/>
      </c:barChart>
      <c:catAx>
        <c:axId val="5523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3989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095974402713575"/>
          <c:w val="0.11320785136863068"/>
          <c:h val="0.165905970736880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5-4B7E-A946-332FC006A34A}"/>
            </c:ext>
          </c:extLst>
        </c:ser>
        <c:ser>
          <c:idx val="3"/>
          <c:order val="1"/>
          <c:tx>
            <c:strRef>
              <c:f>Fy1_resultatrapportering!$B$20</c:f>
              <c:strCache>
                <c:ptCount val="1"/>
                <c:pt idx="0">
                  <c:v>Elev 2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Fy1_resultatrapportering!$ES$20:$FG$20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5-4B7E-A946-332FC006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7954472"/>
        <c:axId val="1"/>
      </c:barChart>
      <c:catAx>
        <c:axId val="5479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9544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4728997892812511"/>
          <c:w val="0.15217391304347827"/>
          <c:h val="8.885558503959387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4-48F6-BEC9-368EC94EC918}"/>
            </c:ext>
          </c:extLst>
        </c:ser>
        <c:ser>
          <c:idx val="3"/>
          <c:order val="1"/>
          <c:tx>
            <c:strRef>
              <c:f>Fy1_resultatrapportering!$B$22</c:f>
              <c:strCache>
                <c:ptCount val="1"/>
                <c:pt idx="0">
                  <c:v>Elev 4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Fy1_resultatrapportering!$FI$22:$FM$22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4-48F6-BEC9-368EC94E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18952"/>
        <c:axId val="1"/>
      </c:barChart>
      <c:catAx>
        <c:axId val="55241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189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095974402713575"/>
          <c:w val="0.11320785136863068"/>
          <c:h val="0.165905970736880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5C8-9CC0-1741B96218E5}"/>
            </c:ext>
          </c:extLst>
        </c:ser>
        <c:ser>
          <c:idx val="3"/>
          <c:order val="1"/>
          <c:tx>
            <c:strRef>
              <c:f>Fy1_resultatrapportering!$B$23</c:f>
              <c:strCache>
                <c:ptCount val="1"/>
                <c:pt idx="0">
                  <c:v>Elev 5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Fy1_resultatrapportering!$FI$23:$FM$23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9-45C8-9CC0-1741B962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19280"/>
        <c:axId val="1"/>
      </c:barChart>
      <c:catAx>
        <c:axId val="55241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192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0-49A2-8EFE-538C51838275}"/>
            </c:ext>
          </c:extLst>
        </c:ser>
        <c:ser>
          <c:idx val="3"/>
          <c:order val="1"/>
          <c:tx>
            <c:strRef>
              <c:f>Fy1_resultatrapportering!$B$24</c:f>
              <c:strCache>
                <c:ptCount val="1"/>
                <c:pt idx="0">
                  <c:v>Elev 6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Fy1_resultatrapportering!$FI$24:$FM$24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0-49A2-8EFE-538C5183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17640"/>
        <c:axId val="1"/>
      </c:barChart>
      <c:catAx>
        <c:axId val="55241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17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6-4B5D-8C5D-768F2D89E708}"/>
            </c:ext>
          </c:extLst>
        </c:ser>
        <c:ser>
          <c:idx val="3"/>
          <c:order val="1"/>
          <c:tx>
            <c:strRef>
              <c:f>Fy1_resultatrapportering!$B$25</c:f>
              <c:strCache>
                <c:ptCount val="1"/>
                <c:pt idx="0">
                  <c:v>Elev 7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Fy1_resultatrapportering!$FI$25:$FM$25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6-4B5D-8C5D-768F2D89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15016"/>
        <c:axId val="1"/>
      </c:barChart>
      <c:catAx>
        <c:axId val="552415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150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A7-80C0-EADCFAF4B36F}"/>
            </c:ext>
          </c:extLst>
        </c:ser>
        <c:ser>
          <c:idx val="3"/>
          <c:order val="1"/>
          <c:tx>
            <c:strRef>
              <c:f>Fy1_resultatrapportering!$B$26</c:f>
              <c:strCache>
                <c:ptCount val="1"/>
                <c:pt idx="0">
                  <c:v>Elev 8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Fy1_resultatrapportering!$FI$26:$FM$26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A7-80C0-EADCFAF4B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29448"/>
        <c:axId val="1"/>
      </c:barChart>
      <c:catAx>
        <c:axId val="552429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294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12-B4DE-227D0D260E8A}"/>
            </c:ext>
          </c:extLst>
        </c:ser>
        <c:ser>
          <c:idx val="3"/>
          <c:order val="1"/>
          <c:tx>
            <c:strRef>
              <c:f>Fy1_resultatrapportering!$B$27</c:f>
              <c:strCache>
                <c:ptCount val="1"/>
                <c:pt idx="0">
                  <c:v>Elev 9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Fy1_resultatrapportering!$FI$27:$FM$27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D-4D12-B4DE-227D0D26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28792"/>
        <c:axId val="1"/>
      </c:barChart>
      <c:catAx>
        <c:axId val="552428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287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B-40E4-B5A7-40FBE70E35A1}"/>
            </c:ext>
          </c:extLst>
        </c:ser>
        <c:ser>
          <c:idx val="3"/>
          <c:order val="1"/>
          <c:tx>
            <c:strRef>
              <c:f>Fy1_resultatrapportering!$B$28</c:f>
              <c:strCache>
                <c:ptCount val="1"/>
                <c:pt idx="0">
                  <c:v>Elev 10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Fy1_resultatrapportering!$FI$28:$FM$28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B-40E4-B5A7-40FBE70E3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425840"/>
        <c:axId val="1"/>
      </c:barChart>
      <c:catAx>
        <c:axId val="55242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258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C-4D48-B70A-FA95695C9F32}"/>
            </c:ext>
          </c:extLst>
        </c:ser>
        <c:ser>
          <c:idx val="3"/>
          <c:order val="1"/>
          <c:tx>
            <c:strRef>
              <c:f>Fy1_resultatrapportering!$B$29</c:f>
              <c:strCache>
                <c:ptCount val="1"/>
                <c:pt idx="0">
                  <c:v>Elev 11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Fy1_resultatrapportering!$FI$29:$FM$29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C-4D48-B70A-FA95695C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45456"/>
        <c:axId val="1"/>
      </c:barChart>
      <c:catAx>
        <c:axId val="55314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454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2-4A91-9B83-5D9F23FB1813}"/>
            </c:ext>
          </c:extLst>
        </c:ser>
        <c:ser>
          <c:idx val="3"/>
          <c:order val="1"/>
          <c:tx>
            <c:strRef>
              <c:f>Fy1_resultatrapportering!$B$30</c:f>
              <c:strCache>
                <c:ptCount val="1"/>
                <c:pt idx="0">
                  <c:v>Elev 12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Fy1_resultatrapportering!$FI$30:$FM$30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2-4A91-9B83-5D9F23FB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39552"/>
        <c:axId val="1"/>
      </c:barChart>
      <c:catAx>
        <c:axId val="55313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39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F-4CB8-A39A-AD168F6A376C}"/>
            </c:ext>
          </c:extLst>
        </c:ser>
        <c:ser>
          <c:idx val="3"/>
          <c:order val="1"/>
          <c:tx>
            <c:strRef>
              <c:f>Fy1_resultatrapportering!$B$31</c:f>
              <c:strCache>
                <c:ptCount val="1"/>
                <c:pt idx="0">
                  <c:v>Elev 13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Fy1_resultatrapportering!$FI$31:$FM$31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F-4CB8-A39A-AD168F6A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43488"/>
        <c:axId val="1"/>
      </c:barChart>
      <c:catAx>
        <c:axId val="55314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434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3-47BB-801E-DBCB5103AFA7}"/>
            </c:ext>
          </c:extLst>
        </c:ser>
        <c:ser>
          <c:idx val="3"/>
          <c:order val="1"/>
          <c:tx>
            <c:strRef>
              <c:f>Fy1_resultatrapportering!$B$21</c:f>
              <c:strCache>
                <c:ptCount val="1"/>
                <c:pt idx="0">
                  <c:v>Elev 3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Fy1_resultatrapportering!$ES$21:$FG$21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3-47BB-801E-DBCB5103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7966608"/>
        <c:axId val="1"/>
      </c:barChart>
      <c:catAx>
        <c:axId val="54796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9666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561852819150305"/>
          <c:y val="0.45802482941045441"/>
          <c:w val="0.15123479581825663"/>
          <c:h val="7.28395281272690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C-456A-A55C-E48F32A15B64}"/>
            </c:ext>
          </c:extLst>
        </c:ser>
        <c:ser>
          <c:idx val="3"/>
          <c:order val="1"/>
          <c:tx>
            <c:strRef>
              <c:f>Fy1_resultatrapportering!$B$32</c:f>
              <c:strCache>
                <c:ptCount val="1"/>
                <c:pt idx="0">
                  <c:v>Elev 14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Fy1_resultatrapportering!$FI$32:$FM$32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C-456A-A55C-E48F32A15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44800"/>
        <c:axId val="1"/>
      </c:barChart>
      <c:catAx>
        <c:axId val="5531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448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0-45A2-A415-29AD511A4F5E}"/>
            </c:ext>
          </c:extLst>
        </c:ser>
        <c:ser>
          <c:idx val="3"/>
          <c:order val="1"/>
          <c:tx>
            <c:strRef>
              <c:f>Fy1_resultatrapportering!$B$33</c:f>
              <c:strCache>
                <c:ptCount val="1"/>
                <c:pt idx="0">
                  <c:v>Elev 15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Fy1_resultatrapportering!$FI$33:$FM$33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0-45A2-A415-29AD511A4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53328"/>
        <c:axId val="1"/>
      </c:barChart>
      <c:catAx>
        <c:axId val="55315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533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D-4933-94F0-A962B237FEC4}"/>
            </c:ext>
          </c:extLst>
        </c:ser>
        <c:ser>
          <c:idx val="3"/>
          <c:order val="1"/>
          <c:tx>
            <c:strRef>
              <c:f>Fy1_resultatrapportering!$B$34</c:f>
              <c:strCache>
                <c:ptCount val="1"/>
                <c:pt idx="0">
                  <c:v>Elev 16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Fy1_resultatrapportering!$FI$34:$FM$34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933-94F0-A962B237F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3156936"/>
        <c:axId val="1"/>
      </c:barChart>
      <c:catAx>
        <c:axId val="55315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56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9-4250-802C-5F111E06BD47}"/>
            </c:ext>
          </c:extLst>
        </c:ser>
        <c:ser>
          <c:idx val="3"/>
          <c:order val="1"/>
          <c:tx>
            <c:strRef>
              <c:f>Fy1_resultatrapportering!$B$35</c:f>
              <c:strCache>
                <c:ptCount val="1"/>
                <c:pt idx="0">
                  <c:v>Elev 17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Fy1_resultatrapportering!$ES$35:$FG$35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9-4250-802C-5F111E06B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3856976"/>
        <c:axId val="1"/>
      </c:barChart>
      <c:catAx>
        <c:axId val="38385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8569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4357392232229143"/>
          <c:w val="0.15217391304347827"/>
          <c:h val="9.247654210959432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A-4D52-8BDE-99FB96CDD30D}"/>
            </c:ext>
          </c:extLst>
        </c:ser>
        <c:ser>
          <c:idx val="3"/>
          <c:order val="1"/>
          <c:tx>
            <c:strRef>
              <c:f>Fy1_resultatrapportering!$B$36</c:f>
              <c:strCache>
                <c:ptCount val="1"/>
                <c:pt idx="0">
                  <c:v>Elev 18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Fy1_resultatrapportering!$ES$36:$FG$36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A-4D52-8BDE-99FB96CD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0349688"/>
        <c:axId val="1"/>
      </c:barChart>
      <c:catAx>
        <c:axId val="38034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3496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444448689634119"/>
          <c:w val="0.15217391304347827"/>
          <c:h val="9.23318565804271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A-4778-B658-B0BFC0267240}"/>
            </c:ext>
          </c:extLst>
        </c:ser>
        <c:ser>
          <c:idx val="3"/>
          <c:order val="1"/>
          <c:tx>
            <c:strRef>
              <c:f>Fy1_resultatrapportering!$B$37</c:f>
              <c:strCache>
                <c:ptCount val="1"/>
                <c:pt idx="0">
                  <c:v>Elev 19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Fy1_resultatrapportering!$ES$37:$FG$37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A-4778-B658-B0BFC026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0351000"/>
        <c:axId val="1"/>
      </c:barChart>
      <c:catAx>
        <c:axId val="380351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3510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561852819150305"/>
          <c:y val="0.45679026113711091"/>
          <c:w val="0.15123479581825663"/>
          <c:h val="7.28395281272690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C-4A24-8F91-C4C7881454D4}"/>
            </c:ext>
          </c:extLst>
        </c:ser>
        <c:ser>
          <c:idx val="3"/>
          <c:order val="1"/>
          <c:tx>
            <c:strRef>
              <c:f>Fy1_resultatrapportering!$B$38</c:f>
              <c:strCache>
                <c:ptCount val="1"/>
                <c:pt idx="0">
                  <c:v>Elev 20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Fy1_resultatrapportering!$ES$38:$FG$38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C-4A24-8F91-C4C78814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0353296"/>
        <c:axId val="1"/>
      </c:barChart>
      <c:catAx>
        <c:axId val="38035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3532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5668406524550154"/>
          <c:w val="0.15336477872681115"/>
          <c:h val="7.30199453915571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C-4828-A863-5DB75623BE63}"/>
            </c:ext>
          </c:extLst>
        </c:ser>
        <c:ser>
          <c:idx val="3"/>
          <c:order val="1"/>
          <c:tx>
            <c:strRef>
              <c:f>Fy1_resultatrapportering!$B$39</c:f>
              <c:strCache>
                <c:ptCount val="1"/>
                <c:pt idx="0">
                  <c:v>Elev 21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Fy1_resultatrapportering!$ES$39:$FG$39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C-4828-A863-5DB75623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9851408"/>
        <c:axId val="1"/>
      </c:barChart>
      <c:catAx>
        <c:axId val="54985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851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5663336404818172"/>
          <c:w val="0.15241095157555573"/>
          <c:h val="7.525521921464448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9-441D-A579-914F916FB06A}"/>
            </c:ext>
          </c:extLst>
        </c:ser>
        <c:ser>
          <c:idx val="3"/>
          <c:order val="1"/>
          <c:tx>
            <c:strRef>
              <c:f>Fy1_resultatrapportering!$B$40</c:f>
              <c:strCache>
                <c:ptCount val="1"/>
                <c:pt idx="0">
                  <c:v>Elev 22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Fy1_resultatrapportering!$ES$40:$FG$40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9-441D-A579-914F916F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9851736"/>
        <c:axId val="1"/>
      </c:barChart>
      <c:catAx>
        <c:axId val="549851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8517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5663336404818172"/>
          <c:w val="0.15336477872681115"/>
          <c:h val="7.525521921464448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E-4FEB-AD8E-96A403F08DF5}"/>
            </c:ext>
          </c:extLst>
        </c:ser>
        <c:ser>
          <c:idx val="3"/>
          <c:order val="1"/>
          <c:tx>
            <c:strRef>
              <c:f>Fy1_resultatrapportering!$B$41</c:f>
              <c:strCache>
                <c:ptCount val="1"/>
                <c:pt idx="0">
                  <c:v>Elev 23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Fy1_resultatrapportering!$ES$41:$FG$41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E-4FEB-AD8E-96A403F08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9852064"/>
        <c:axId val="1"/>
      </c:barChart>
      <c:catAx>
        <c:axId val="5498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8520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98926235341785"/>
          <c:y val="0.44531309455712548"/>
          <c:w val="0.15264829434902638"/>
          <c:h val="9.21876230837558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F-4D6E-B071-6CA3C9187B06}"/>
            </c:ext>
          </c:extLst>
        </c:ser>
        <c:ser>
          <c:idx val="3"/>
          <c:order val="1"/>
          <c:tx>
            <c:strRef>
              <c:f>Fy1_resultatrapportering!$B$22</c:f>
              <c:strCache>
                <c:ptCount val="1"/>
                <c:pt idx="0">
                  <c:v>Elev 4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Fy1_resultatrapportering!$ES$22:$FG$22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F-4D6E-B071-6CA3C918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7966936"/>
        <c:axId val="1"/>
      </c:barChart>
      <c:catAx>
        <c:axId val="54796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966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5668406524550154"/>
          <c:w val="0.15336477872681115"/>
          <c:h val="7.30199453915571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D60-811A-808221D43724}"/>
            </c:ext>
          </c:extLst>
        </c:ser>
        <c:ser>
          <c:idx val="3"/>
          <c:order val="1"/>
          <c:tx>
            <c:strRef>
              <c:f>Fy1_resultatrapportering!$B$42</c:f>
              <c:strCache>
                <c:ptCount val="1"/>
                <c:pt idx="0">
                  <c:v>Elev 24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Fy1_resultatrapportering!$ES$42:$FG$42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D60-811A-808221D4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132288"/>
        <c:axId val="1"/>
      </c:barChart>
      <c:catAx>
        <c:axId val="5501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1322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44448689634119"/>
          <c:w val="0.15336477872681115"/>
          <c:h val="9.23318565804271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B-4495-BD1E-FEC474330A82}"/>
            </c:ext>
          </c:extLst>
        </c:ser>
        <c:ser>
          <c:idx val="3"/>
          <c:order val="1"/>
          <c:tx>
            <c:strRef>
              <c:f>Fy1_resultatrapportering!$B$43</c:f>
              <c:strCache>
                <c:ptCount val="1"/>
                <c:pt idx="0">
                  <c:v>Elev 25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Fy1_resultatrapportering!$ES$43:$FG$43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B-4495-BD1E-FEC47433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132944"/>
        <c:axId val="1"/>
      </c:barChart>
      <c:catAx>
        <c:axId val="55013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1329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547779186988431"/>
          <c:w val="0.15217391304347827"/>
          <c:h val="7.515937591941665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E-4C7F-A3C6-92078689B366}"/>
            </c:ext>
          </c:extLst>
        </c:ser>
        <c:ser>
          <c:idx val="3"/>
          <c:order val="1"/>
          <c:tx>
            <c:strRef>
              <c:f>Fy1_resultatrapportering!$B$44</c:f>
              <c:strCache>
                <c:ptCount val="1"/>
                <c:pt idx="0">
                  <c:v>Elev 26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Fy1_resultatrapportering!$ES$44:$FG$44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E-4C7F-A3C6-92078689B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62136"/>
        <c:axId val="1"/>
      </c:barChart>
      <c:catAx>
        <c:axId val="55036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621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547779186988431"/>
          <c:w val="0.15241095157555573"/>
          <c:h val="7.515937591941665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5-40CF-AB38-51879425EB77}"/>
            </c:ext>
          </c:extLst>
        </c:ser>
        <c:ser>
          <c:idx val="3"/>
          <c:order val="1"/>
          <c:tx>
            <c:strRef>
              <c:f>Fy1_resultatrapportering!$B$45</c:f>
              <c:strCache>
                <c:ptCount val="1"/>
                <c:pt idx="0">
                  <c:v>Elev 27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Fy1_resultatrapportering!$ES$45:$FG$45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5-40CF-AB38-51879425E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63776"/>
        <c:axId val="1"/>
      </c:barChart>
      <c:catAx>
        <c:axId val="55036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637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288448487350874"/>
          <c:y val="0.44531309455712548"/>
          <c:w val="0.15360510384305498"/>
          <c:h val="9.21876230837558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5-4C7F-B9C7-38D8647544DA}"/>
            </c:ext>
          </c:extLst>
        </c:ser>
        <c:ser>
          <c:idx val="3"/>
          <c:order val="1"/>
          <c:tx>
            <c:strRef>
              <c:f>Fy1_resultatrapportering!$B$46</c:f>
              <c:strCache>
                <c:ptCount val="1"/>
                <c:pt idx="0">
                  <c:v>Elev 28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Fy1_resultatrapportering!$ES$46:$FG$46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5-4C7F-B9C7-38D86475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57872"/>
        <c:axId val="1"/>
      </c:barChart>
      <c:catAx>
        <c:axId val="55035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57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44448689634119"/>
          <c:w val="0.15336477872681115"/>
          <c:h val="9.23318565804271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763-92D5-474293D321C2}"/>
            </c:ext>
          </c:extLst>
        </c:ser>
        <c:ser>
          <c:idx val="3"/>
          <c:order val="1"/>
          <c:tx>
            <c:strRef>
              <c:f>Fy1_resultatrapportering!$B$47</c:f>
              <c:strCache>
                <c:ptCount val="1"/>
                <c:pt idx="0">
                  <c:v>Elev 29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Fy1_resultatrapportering!$ES$47:$FG$47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7-4763-92D5-474293D3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93848"/>
        <c:axId val="1"/>
      </c:barChart>
      <c:catAx>
        <c:axId val="55039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938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4531309455712548"/>
          <c:w val="0.15241095157555573"/>
          <c:h val="9.21876230837558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3-44E6-A757-A8696FD37351}"/>
            </c:ext>
          </c:extLst>
        </c:ser>
        <c:ser>
          <c:idx val="3"/>
          <c:order val="1"/>
          <c:tx>
            <c:strRef>
              <c:f>Fy1_resultatrapportering!$B$48</c:f>
              <c:strCache>
                <c:ptCount val="1"/>
                <c:pt idx="0">
                  <c:v>Elev 30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Fy1_resultatrapportering!$ES$48:$FG$48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3-44E6-A757-A8696FD3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99096"/>
        <c:axId val="1"/>
      </c:barChart>
      <c:catAx>
        <c:axId val="550399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990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98926235341785"/>
          <c:y val="0.44531309455712548"/>
          <c:w val="0.15264829434902638"/>
          <c:h val="9.21876230837558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E-47BE-AF3F-3E838921165C}"/>
            </c:ext>
          </c:extLst>
        </c:ser>
        <c:ser>
          <c:idx val="3"/>
          <c:order val="1"/>
          <c:tx>
            <c:strRef>
              <c:f>Fy1_resultatrapportering!$B$49</c:f>
              <c:strCache>
                <c:ptCount val="1"/>
                <c:pt idx="0">
                  <c:v>Elev 31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Fy1_resultatrapportering!$ES$49:$FG$49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E-47BE-AF3F-3E8389211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395816"/>
        <c:axId val="1"/>
      </c:barChart>
      <c:catAx>
        <c:axId val="550395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958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288448487350874"/>
          <c:y val="0.4444448689634119"/>
          <c:w val="0.15360510384305498"/>
          <c:h val="9.23318565804271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1-4404-BC68-83DD81ADAEDB}"/>
            </c:ext>
          </c:extLst>
        </c:ser>
        <c:ser>
          <c:idx val="3"/>
          <c:order val="1"/>
          <c:tx>
            <c:strRef>
              <c:f>Fy1_resultatrapportering!$B$50</c:f>
              <c:strCache>
                <c:ptCount val="1"/>
                <c:pt idx="0">
                  <c:v>Elev 32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Fy1_resultatrapportering!$ES$50:$FG$50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1-4404-BC68-83DD81ADA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573344"/>
        <c:axId val="1"/>
      </c:barChart>
      <c:catAx>
        <c:axId val="5505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5733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44448689634119"/>
          <c:w val="0.15336477872681115"/>
          <c:h val="9.23318565804271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D-4D43-B482-25A1E0F6F248}"/>
            </c:ext>
          </c:extLst>
        </c:ser>
        <c:ser>
          <c:idx val="3"/>
          <c:order val="1"/>
          <c:tx>
            <c:strRef>
              <c:f>Fy1_resultatrapportering!$B$35</c:f>
              <c:strCache>
                <c:ptCount val="1"/>
                <c:pt idx="0">
                  <c:v>Elev 17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Fy1_resultatrapportering!$FI$35:$FM$35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D-4D43-B482-25A1E0F6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576624"/>
        <c:axId val="1"/>
      </c:barChart>
      <c:catAx>
        <c:axId val="55057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5766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068755867070283"/>
          <c:w val="0.11320785136863068"/>
          <c:h val="0.166412430836827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5-4538-AA10-C3EFB2FC5AB0}"/>
            </c:ext>
          </c:extLst>
        </c:ser>
        <c:ser>
          <c:idx val="3"/>
          <c:order val="1"/>
          <c:tx>
            <c:strRef>
              <c:f>Fy1_resultatrapportering!$B$23</c:f>
              <c:strCache>
                <c:ptCount val="1"/>
                <c:pt idx="0">
                  <c:v>Elev 5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Fy1_resultatrapportering!$ES$23:$FG$23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5-4538-AA10-C3EFB2FC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32640"/>
        <c:axId val="1"/>
      </c:barChart>
      <c:catAx>
        <c:axId val="55203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32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426330954127081"/>
          <c:y val="0.45771179025510739"/>
          <c:w val="0.15241095157555573"/>
          <c:h val="7.33831402854655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9-456E-900D-93816094F3D3}"/>
            </c:ext>
          </c:extLst>
        </c:ser>
        <c:ser>
          <c:idx val="3"/>
          <c:order val="1"/>
          <c:tx>
            <c:strRef>
              <c:f>Fy1_resultatrapportering!$B$36</c:f>
              <c:strCache>
                <c:ptCount val="1"/>
                <c:pt idx="0">
                  <c:v>Elev 18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Fy1_resultatrapportering!$FI$36:$FM$36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9-456E-900D-93816094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856216"/>
        <c:axId val="1"/>
      </c:barChart>
      <c:catAx>
        <c:axId val="55085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8562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916083912174112"/>
          <c:w val="0.11320785136863068"/>
          <c:h val="0.16488571128786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0-4F7D-AE96-69DE4F3D8350}"/>
            </c:ext>
          </c:extLst>
        </c:ser>
        <c:ser>
          <c:idx val="3"/>
          <c:order val="1"/>
          <c:tx>
            <c:strRef>
              <c:f>Fy1_resultatrapportering!$B$37</c:f>
              <c:strCache>
                <c:ptCount val="1"/>
                <c:pt idx="0">
                  <c:v>Elev 19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Fy1_resultatrapportering!$FI$37:$FM$37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0-4F7D-AE96-69DE4F3D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854904"/>
        <c:axId val="1"/>
      </c:barChart>
      <c:catAx>
        <c:axId val="55085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8549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158605515540453"/>
          <c:w val="0.11320785136863068"/>
          <c:h val="0.166158814859033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5-456C-ADD0-BFD702B481F0}"/>
            </c:ext>
          </c:extLst>
        </c:ser>
        <c:ser>
          <c:idx val="3"/>
          <c:order val="1"/>
          <c:tx>
            <c:strRef>
              <c:f>Fy1_resultatrapportering!$B$38</c:f>
              <c:strCache>
                <c:ptCount val="1"/>
                <c:pt idx="0">
                  <c:v>Elev 20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Fy1_resultatrapportering!$FI$38:$FM$38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5-456C-ADD0-BFD702B4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0859496"/>
        <c:axId val="1"/>
      </c:barChart>
      <c:catAx>
        <c:axId val="550859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8594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1158605515540453"/>
          <c:w val="0.11320785136863068"/>
          <c:h val="0.166158814859033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0-44B9-8223-E6416BCA2103}"/>
            </c:ext>
          </c:extLst>
        </c:ser>
        <c:ser>
          <c:idx val="3"/>
          <c:order val="1"/>
          <c:tx>
            <c:strRef>
              <c:f>Fy1_resultatrapportering!$B$39</c:f>
              <c:strCache>
                <c:ptCount val="1"/>
                <c:pt idx="0">
                  <c:v>Elev 21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Fy1_resultatrapportering!$FI$39:$FM$39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0-44B9-8223-E6416BCA2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046752"/>
        <c:axId val="1"/>
      </c:barChart>
      <c:catAx>
        <c:axId val="55104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467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5-4E90-AE66-F087A372DC00}"/>
            </c:ext>
          </c:extLst>
        </c:ser>
        <c:ser>
          <c:idx val="3"/>
          <c:order val="1"/>
          <c:tx>
            <c:strRef>
              <c:f>Fy1_resultatrapportering!$B$40</c:f>
              <c:strCache>
                <c:ptCount val="1"/>
                <c:pt idx="0">
                  <c:v>Elev 22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Fy1_resultatrapportering!$FI$40:$FM$40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5-4E90-AE66-F087A372D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049376"/>
        <c:axId val="1"/>
      </c:barChart>
      <c:catAx>
        <c:axId val="55104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493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E-4551-8C5E-DEE711154F37}"/>
            </c:ext>
          </c:extLst>
        </c:ser>
        <c:ser>
          <c:idx val="3"/>
          <c:order val="1"/>
          <c:tx>
            <c:strRef>
              <c:f>Fy1_resultatrapportering!$B$41</c:f>
              <c:strCache>
                <c:ptCount val="1"/>
                <c:pt idx="0">
                  <c:v>Elev 23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Fy1_resultatrapportering!$FI$41:$FM$41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E-4551-8C5E-DEE711154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052000"/>
        <c:axId val="1"/>
      </c:barChart>
      <c:catAx>
        <c:axId val="5510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520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2-4876-83ED-A5D52D4720E1}"/>
            </c:ext>
          </c:extLst>
        </c:ser>
        <c:ser>
          <c:idx val="3"/>
          <c:order val="1"/>
          <c:tx>
            <c:strRef>
              <c:f>Fy1_resultatrapportering!$B$42</c:f>
              <c:strCache>
                <c:ptCount val="1"/>
                <c:pt idx="0">
                  <c:v>Elev 24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Fy1_resultatrapportering!$FI$42:$FM$42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2-4876-83ED-A5D52D472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047736"/>
        <c:axId val="1"/>
      </c:barChart>
      <c:catAx>
        <c:axId val="55104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477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C-4861-8C11-D55E42D39809}"/>
            </c:ext>
          </c:extLst>
        </c:ser>
        <c:ser>
          <c:idx val="3"/>
          <c:order val="1"/>
          <c:tx>
            <c:strRef>
              <c:f>Fy1_resultatrapportering!$B$43</c:f>
              <c:strCache>
                <c:ptCount val="1"/>
                <c:pt idx="0">
                  <c:v>Elev 25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Fy1_resultatrapportering!$FI$43:$FM$43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C-4861-8C11-D55E42D3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056592"/>
        <c:axId val="1"/>
      </c:barChart>
      <c:catAx>
        <c:axId val="55105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565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2-45B1-854B-83AE8A3A8F5D}"/>
            </c:ext>
          </c:extLst>
        </c:ser>
        <c:ser>
          <c:idx val="3"/>
          <c:order val="1"/>
          <c:tx>
            <c:strRef>
              <c:f>Fy1_resultatrapportering!$B$44</c:f>
              <c:strCache>
                <c:ptCount val="1"/>
                <c:pt idx="0">
                  <c:v>Elev 26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Fy1_resultatrapportering!$FI$44:$FM$44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2-45B1-854B-83AE8A3A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414856"/>
        <c:axId val="1"/>
      </c:barChart>
      <c:catAx>
        <c:axId val="551414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4148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882441009394405"/>
          <c:w val="0.11320785136863068"/>
          <c:h val="0.16617682856336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0-4A4C-A0EB-AF823C83C2F5}"/>
            </c:ext>
          </c:extLst>
        </c:ser>
        <c:ser>
          <c:idx val="3"/>
          <c:order val="1"/>
          <c:tx>
            <c:strRef>
              <c:f>Fy1_resultatrapportering!$B$45</c:f>
              <c:strCache>
                <c:ptCount val="1"/>
                <c:pt idx="0">
                  <c:v>Elev 27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Fy1_resultatrapportering!$FI$45:$FM$45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0-4A4C-A0EB-AF823C83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416824"/>
        <c:axId val="1"/>
      </c:barChart>
      <c:catAx>
        <c:axId val="551416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4168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9-4B96-886C-14E6095579AB}"/>
            </c:ext>
          </c:extLst>
        </c:ser>
        <c:ser>
          <c:idx val="3"/>
          <c:order val="1"/>
          <c:tx>
            <c:strRef>
              <c:f>Fy1_resultatrapportering!$B$24</c:f>
              <c:strCache>
                <c:ptCount val="1"/>
                <c:pt idx="0">
                  <c:v>Elev 6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Fy1_resultatrapportering!$ES$24:$FG$24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9-4B96-886C-14E60955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33296"/>
        <c:axId val="1"/>
      </c:barChart>
      <c:catAx>
        <c:axId val="55203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332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5771179025510739"/>
          <c:w val="0.15336477872681115"/>
          <c:h val="7.33831402854655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6-4F88-AFDD-D80CF19CB4F0}"/>
            </c:ext>
          </c:extLst>
        </c:ser>
        <c:ser>
          <c:idx val="3"/>
          <c:order val="1"/>
          <c:tx>
            <c:strRef>
              <c:f>Fy1_resultatrapportering!$B$46</c:f>
              <c:strCache>
                <c:ptCount val="1"/>
                <c:pt idx="0">
                  <c:v>Elev 28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Fy1_resultatrapportering!$FI$46:$FM$46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6-4F88-AFDD-D80CF19CB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420104"/>
        <c:axId val="1"/>
      </c:barChart>
      <c:catAx>
        <c:axId val="55142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4201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7-42EF-95F1-73EA015F43D2}"/>
            </c:ext>
          </c:extLst>
        </c:ser>
        <c:ser>
          <c:idx val="3"/>
          <c:order val="1"/>
          <c:tx>
            <c:strRef>
              <c:f>Fy1_resultatrapportering!$B$47</c:f>
              <c:strCache>
                <c:ptCount val="1"/>
                <c:pt idx="0">
                  <c:v>Elev 29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Fy1_resultatrapportering!$FI$47:$FM$47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7-42EF-95F1-73EA015F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664688"/>
        <c:axId val="1"/>
      </c:barChart>
      <c:catAx>
        <c:axId val="55166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6646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1-4C69-980D-26D6B5C0C7EF}"/>
            </c:ext>
          </c:extLst>
        </c:ser>
        <c:ser>
          <c:idx val="3"/>
          <c:order val="1"/>
          <c:tx>
            <c:strRef>
              <c:f>Fy1_resultatrapportering!$B$48</c:f>
              <c:strCache>
                <c:ptCount val="1"/>
                <c:pt idx="0">
                  <c:v>Elev 30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Fy1_resultatrapportering!$FI$48:$FM$48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1-4C69-980D-26D6B5C0C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661408"/>
        <c:axId val="1"/>
      </c:barChart>
      <c:catAx>
        <c:axId val="55166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661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2-4618-8696-248A0F671441}"/>
            </c:ext>
          </c:extLst>
        </c:ser>
        <c:ser>
          <c:idx val="3"/>
          <c:order val="1"/>
          <c:tx>
            <c:strRef>
              <c:f>Fy1_resultatrapportering!$B$49</c:f>
              <c:strCache>
                <c:ptCount val="1"/>
                <c:pt idx="0">
                  <c:v>Elev 31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Fy1_resultatrapportering!$FI$49:$FM$49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2-4618-8696-248A0F671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662392"/>
        <c:axId val="1"/>
      </c:barChart>
      <c:catAx>
        <c:axId val="55166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6623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Fy1_resultatrapportering!$FI$10:$FM$10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8-4157-85B6-1E507345245E}"/>
            </c:ext>
          </c:extLst>
        </c:ser>
        <c:ser>
          <c:idx val="3"/>
          <c:order val="1"/>
          <c:tx>
            <c:strRef>
              <c:f>Fy1_resultatrapportering!$B$50</c:f>
              <c:strCache>
                <c:ptCount val="1"/>
                <c:pt idx="0">
                  <c:v>Elev 32</c:v>
                </c:pt>
              </c:strCache>
            </c:strRef>
          </c:tx>
          <c:invertIfNegative val="0"/>
          <c:cat>
            <c:strRef>
              <c:f>Fy1_resultatrapportering!$FI$8:$FM$8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Fy1_resultatrapportering!$FI$50:$FM$50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8-4157-85B6-1E507345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1810568"/>
        <c:axId val="1"/>
      </c:barChart>
      <c:catAx>
        <c:axId val="551810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8105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Rörelse och krafter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centralt innehåll'!$B$4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'Diagram centralt innehåll'!$A$5:$A$10</c:f>
              <c:strCache>
                <c:ptCount val="6"/>
                <c:pt idx="0">
                  <c:v>R11</c:v>
                </c:pt>
                <c:pt idx="1">
                  <c:v>R12</c:v>
                </c:pt>
                <c:pt idx="2">
                  <c:v>R13</c:v>
                </c:pt>
                <c:pt idx="3">
                  <c:v>R14</c:v>
                </c:pt>
                <c:pt idx="4">
                  <c:v>R15</c:v>
                </c:pt>
                <c:pt idx="5">
                  <c:v>R16</c:v>
                </c:pt>
              </c:strCache>
            </c:strRef>
          </c:cat>
          <c:val>
            <c:numRef>
              <c:f>'Diagram centralt innehåll'!$B$5:$B$10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6-4F36-BF65-B2856923D53D}"/>
            </c:ext>
          </c:extLst>
        </c:ser>
        <c:ser>
          <c:idx val="1"/>
          <c:order val="1"/>
          <c:tx>
            <c:strRef>
              <c:f>'Diagram centralt innehåll'!$C$4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'Diagram centralt innehåll'!$A$5:$A$10</c:f>
              <c:strCache>
                <c:ptCount val="6"/>
                <c:pt idx="0">
                  <c:v>R11</c:v>
                </c:pt>
                <c:pt idx="1">
                  <c:v>R12</c:v>
                </c:pt>
                <c:pt idx="2">
                  <c:v>R13</c:v>
                </c:pt>
                <c:pt idx="3">
                  <c:v>R14</c:v>
                </c:pt>
                <c:pt idx="4">
                  <c:v>R15</c:v>
                </c:pt>
                <c:pt idx="5">
                  <c:v>R16</c:v>
                </c:pt>
              </c:strCache>
            </c:strRef>
          </c:cat>
          <c:val>
            <c:numRef>
              <c:f>'Diagram centralt innehåll'!$C$5:$C$10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6-4F36-BF65-B2856923D53D}"/>
            </c:ext>
          </c:extLst>
        </c:ser>
        <c:ser>
          <c:idx val="2"/>
          <c:order val="2"/>
          <c:tx>
            <c:strRef>
              <c:f>'Diagram centralt innehåll'!$D$4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'Diagram centralt innehåll'!$A$5:$A$10</c:f>
              <c:strCache>
                <c:ptCount val="6"/>
                <c:pt idx="0">
                  <c:v>R11</c:v>
                </c:pt>
                <c:pt idx="1">
                  <c:v>R12</c:v>
                </c:pt>
                <c:pt idx="2">
                  <c:v>R13</c:v>
                </c:pt>
                <c:pt idx="3">
                  <c:v>R14</c:v>
                </c:pt>
                <c:pt idx="4">
                  <c:v>R15</c:v>
                </c:pt>
                <c:pt idx="5">
                  <c:v>R16</c:v>
                </c:pt>
              </c:strCache>
            </c:strRef>
          </c:cat>
          <c:val>
            <c:numRef>
              <c:f>'Diagram centralt innehåll'!$D$5:$D$10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6-4F36-BF65-B2856923D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807944"/>
        <c:axId val="1"/>
      </c:barChart>
      <c:catAx>
        <c:axId val="551807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1807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000125781421971"/>
          <c:y val="0.41516263783044383"/>
          <c:w val="6.0800083125113646E-2"/>
          <c:h val="0.321299780581821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Energi och energiresurser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centralt innehåll'!$B$14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'Diagram centralt innehåll'!$A$15:$A$20</c:f>
              <c:strCache>
                <c:ptCount val="6"/>
                <c:pt idx="0">
                  <c:v>E11</c:v>
                </c:pt>
                <c:pt idx="1">
                  <c:v>E12</c:v>
                </c:pt>
                <c:pt idx="2">
                  <c:v>E13</c:v>
                </c:pt>
                <c:pt idx="3">
                  <c:v>E14</c:v>
                </c:pt>
                <c:pt idx="4">
                  <c:v>E15</c:v>
                </c:pt>
                <c:pt idx="5">
                  <c:v>E16</c:v>
                </c:pt>
              </c:strCache>
            </c:strRef>
          </c:cat>
          <c:val>
            <c:numRef>
              <c:f>'Diagram centralt innehåll'!$B$15:$B$20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8-422D-8188-BB5D25C6CBF0}"/>
            </c:ext>
          </c:extLst>
        </c:ser>
        <c:ser>
          <c:idx val="1"/>
          <c:order val="1"/>
          <c:tx>
            <c:strRef>
              <c:f>'Diagram centralt innehåll'!$C$14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'Diagram centralt innehåll'!$A$15:$A$20</c:f>
              <c:strCache>
                <c:ptCount val="6"/>
                <c:pt idx="0">
                  <c:v>E11</c:v>
                </c:pt>
                <c:pt idx="1">
                  <c:v>E12</c:v>
                </c:pt>
                <c:pt idx="2">
                  <c:v>E13</c:v>
                </c:pt>
                <c:pt idx="3">
                  <c:v>E14</c:v>
                </c:pt>
                <c:pt idx="4">
                  <c:v>E15</c:v>
                </c:pt>
                <c:pt idx="5">
                  <c:v>E16</c:v>
                </c:pt>
              </c:strCache>
            </c:strRef>
          </c:cat>
          <c:val>
            <c:numRef>
              <c:f>'Diagram centralt innehåll'!$C$15:$C$20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8-422D-8188-BB5D25C6CBF0}"/>
            </c:ext>
          </c:extLst>
        </c:ser>
        <c:ser>
          <c:idx val="2"/>
          <c:order val="2"/>
          <c:tx>
            <c:strRef>
              <c:f>'Diagram centralt innehåll'!$D$14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'Diagram centralt innehåll'!$A$15:$A$20</c:f>
              <c:strCache>
                <c:ptCount val="6"/>
                <c:pt idx="0">
                  <c:v>E11</c:v>
                </c:pt>
                <c:pt idx="1">
                  <c:v>E12</c:v>
                </c:pt>
                <c:pt idx="2">
                  <c:v>E13</c:v>
                </c:pt>
                <c:pt idx="3">
                  <c:v>E14</c:v>
                </c:pt>
                <c:pt idx="4">
                  <c:v>E15</c:v>
                </c:pt>
                <c:pt idx="5">
                  <c:v>E16</c:v>
                </c:pt>
              </c:strCache>
            </c:strRef>
          </c:cat>
          <c:val>
            <c:numRef>
              <c:f>'Diagram centralt innehåll'!$D$15:$D$20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C8-422D-8188-BB5D25C6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240624"/>
        <c:axId val="1"/>
      </c:barChart>
      <c:catAx>
        <c:axId val="54724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24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69955169411832"/>
          <c:y val="0.37435944305819696"/>
          <c:w val="6.1788642414825651E-2"/>
          <c:h val="0.456410827838075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Strålning inom medicin och teknik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centralt innehåll'!$B$24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'Diagram centralt innehåll'!$A$25:$A$28</c:f>
              <c:strCache>
                <c:ptCount val="4"/>
                <c:pt idx="0">
                  <c:v>S11</c:v>
                </c:pt>
                <c:pt idx="1">
                  <c:v>S12</c:v>
                </c:pt>
                <c:pt idx="2">
                  <c:v>S13</c:v>
                </c:pt>
                <c:pt idx="3">
                  <c:v>S14</c:v>
                </c:pt>
              </c:strCache>
            </c:strRef>
          </c:cat>
          <c:val>
            <c:numRef>
              <c:f>'Diagram centralt innehåll'!$B$25:$B$28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6-4F8A-AD8B-B380B9F7E21F}"/>
            </c:ext>
          </c:extLst>
        </c:ser>
        <c:ser>
          <c:idx val="1"/>
          <c:order val="1"/>
          <c:tx>
            <c:strRef>
              <c:f>'Diagram centralt innehåll'!$C$24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'Diagram centralt innehåll'!$A$25:$A$28</c:f>
              <c:strCache>
                <c:ptCount val="4"/>
                <c:pt idx="0">
                  <c:v>S11</c:v>
                </c:pt>
                <c:pt idx="1">
                  <c:v>S12</c:v>
                </c:pt>
                <c:pt idx="2">
                  <c:v>S13</c:v>
                </c:pt>
                <c:pt idx="3">
                  <c:v>S14</c:v>
                </c:pt>
              </c:strCache>
            </c:strRef>
          </c:cat>
          <c:val>
            <c:numRef>
              <c:f>'Diagram centralt innehåll'!$C$25:$C$28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6-4F8A-AD8B-B380B9F7E21F}"/>
            </c:ext>
          </c:extLst>
        </c:ser>
        <c:ser>
          <c:idx val="2"/>
          <c:order val="2"/>
          <c:tx>
            <c:strRef>
              <c:f>'Diagram centralt innehåll'!$D$24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'Diagram centralt innehåll'!$A$25:$A$28</c:f>
              <c:strCache>
                <c:ptCount val="4"/>
                <c:pt idx="0">
                  <c:v>S11</c:v>
                </c:pt>
                <c:pt idx="1">
                  <c:v>S12</c:v>
                </c:pt>
                <c:pt idx="2">
                  <c:v>S13</c:v>
                </c:pt>
                <c:pt idx="3">
                  <c:v>S14</c:v>
                </c:pt>
              </c:strCache>
            </c:strRef>
          </c:cat>
          <c:val>
            <c:numRef>
              <c:f>'Diagram centralt innehåll'!$D$25:$D$28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6-4F8A-AD8B-B380B9F7E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236360"/>
        <c:axId val="1"/>
      </c:barChart>
      <c:catAx>
        <c:axId val="547236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236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69955169411832"/>
          <c:y val="0.38349719088639517"/>
          <c:w val="6.1788642414825651E-2"/>
          <c:h val="0.432041139099862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Fysikens karaktär, arbetssätt och matematiska metoder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centralt innehåll'!$B$41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'Diagram centralt innehåll'!$A$42:$A$49</c:f>
              <c:strCache>
                <c:ptCount val="8"/>
                <c:pt idx="0">
                  <c:v>M11</c:v>
                </c:pt>
                <c:pt idx="1">
                  <c:v>M12</c:v>
                </c:pt>
                <c:pt idx="2">
                  <c:v>M13</c:v>
                </c:pt>
                <c:pt idx="3">
                  <c:v>M14</c:v>
                </c:pt>
                <c:pt idx="4">
                  <c:v>M15</c:v>
                </c:pt>
                <c:pt idx="5">
                  <c:v>M16</c:v>
                </c:pt>
                <c:pt idx="6">
                  <c:v>M17</c:v>
                </c:pt>
                <c:pt idx="7">
                  <c:v>M18</c:v>
                </c:pt>
              </c:strCache>
            </c:strRef>
          </c:cat>
          <c:val>
            <c:numRef>
              <c:f>'Diagram centralt innehåll'!$B$42:$B$49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A-4B4B-9D1E-E409E69A519F}"/>
            </c:ext>
          </c:extLst>
        </c:ser>
        <c:ser>
          <c:idx val="1"/>
          <c:order val="1"/>
          <c:tx>
            <c:strRef>
              <c:f>'Diagram centralt innehåll'!$C$41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'Diagram centralt innehåll'!$A$42:$A$49</c:f>
              <c:strCache>
                <c:ptCount val="8"/>
                <c:pt idx="0">
                  <c:v>M11</c:v>
                </c:pt>
                <c:pt idx="1">
                  <c:v>M12</c:v>
                </c:pt>
                <c:pt idx="2">
                  <c:v>M13</c:v>
                </c:pt>
                <c:pt idx="3">
                  <c:v>M14</c:v>
                </c:pt>
                <c:pt idx="4">
                  <c:v>M15</c:v>
                </c:pt>
                <c:pt idx="5">
                  <c:v>M16</c:v>
                </c:pt>
                <c:pt idx="6">
                  <c:v>M17</c:v>
                </c:pt>
                <c:pt idx="7">
                  <c:v>M18</c:v>
                </c:pt>
              </c:strCache>
            </c:strRef>
          </c:cat>
          <c:val>
            <c:numRef>
              <c:f>'Diagram centralt innehåll'!$C$42:$C$49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A-4B4B-9D1E-E409E69A519F}"/>
            </c:ext>
          </c:extLst>
        </c:ser>
        <c:ser>
          <c:idx val="2"/>
          <c:order val="2"/>
          <c:tx>
            <c:strRef>
              <c:f>'Diagram centralt innehåll'!$D$41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'Diagram centralt innehåll'!$A$42:$A$49</c:f>
              <c:strCache>
                <c:ptCount val="8"/>
                <c:pt idx="0">
                  <c:v>M11</c:v>
                </c:pt>
                <c:pt idx="1">
                  <c:v>M12</c:v>
                </c:pt>
                <c:pt idx="2">
                  <c:v>M13</c:v>
                </c:pt>
                <c:pt idx="3">
                  <c:v>M14</c:v>
                </c:pt>
                <c:pt idx="4">
                  <c:v>M15</c:v>
                </c:pt>
                <c:pt idx="5">
                  <c:v>M16</c:v>
                </c:pt>
                <c:pt idx="6">
                  <c:v>M17</c:v>
                </c:pt>
                <c:pt idx="7">
                  <c:v>M18</c:v>
                </c:pt>
              </c:strCache>
            </c:strRef>
          </c:cat>
          <c:val>
            <c:numRef>
              <c:f>'Diagram centralt innehåll'!$D$42:$D$49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A-4B4B-9D1E-E409E69A5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234720"/>
        <c:axId val="1"/>
      </c:barChart>
      <c:catAx>
        <c:axId val="54723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23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69955169411832"/>
          <c:y val="0.46666714138503151"/>
          <c:w val="6.1788642414825651E-2"/>
          <c:h val="0.370833710564891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Klimat- och väderprognoser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centralt innehåll'!$B$32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'Diagram centralt innehåll'!$A$33:$A$36</c:f>
              <c:strCache>
                <c:ptCount val="4"/>
                <c:pt idx="0">
                  <c:v>K11</c:v>
                </c:pt>
                <c:pt idx="1">
                  <c:v>K12</c:v>
                </c:pt>
                <c:pt idx="2">
                  <c:v>K13</c:v>
                </c:pt>
                <c:pt idx="3">
                  <c:v>K14</c:v>
                </c:pt>
              </c:strCache>
            </c:strRef>
          </c:cat>
          <c:val>
            <c:numRef>
              <c:f>'Diagram centralt innehåll'!$B$33:$B$36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6-48A6-BCF2-64F72BA3B8DA}"/>
            </c:ext>
          </c:extLst>
        </c:ser>
        <c:ser>
          <c:idx val="1"/>
          <c:order val="1"/>
          <c:tx>
            <c:strRef>
              <c:f>'Diagram centralt innehåll'!$C$32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'Diagram centralt innehåll'!$A$33:$A$36</c:f>
              <c:strCache>
                <c:ptCount val="4"/>
                <c:pt idx="0">
                  <c:v>K11</c:v>
                </c:pt>
                <c:pt idx="1">
                  <c:v>K12</c:v>
                </c:pt>
                <c:pt idx="2">
                  <c:v>K13</c:v>
                </c:pt>
                <c:pt idx="3">
                  <c:v>K14</c:v>
                </c:pt>
              </c:strCache>
            </c:strRef>
          </c:cat>
          <c:val>
            <c:numRef>
              <c:f>'Diagram centralt innehåll'!$C$33:$C$36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6-48A6-BCF2-64F72BA3B8DA}"/>
            </c:ext>
          </c:extLst>
        </c:ser>
        <c:ser>
          <c:idx val="2"/>
          <c:order val="2"/>
          <c:tx>
            <c:strRef>
              <c:f>'Diagram centralt innehåll'!$D$32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'Diagram centralt innehåll'!$A$33:$A$36</c:f>
              <c:strCache>
                <c:ptCount val="4"/>
                <c:pt idx="0">
                  <c:v>K11</c:v>
                </c:pt>
                <c:pt idx="1">
                  <c:v>K12</c:v>
                </c:pt>
                <c:pt idx="2">
                  <c:v>K13</c:v>
                </c:pt>
                <c:pt idx="3">
                  <c:v>K14</c:v>
                </c:pt>
              </c:strCache>
            </c:strRef>
          </c:cat>
          <c:val>
            <c:numRef>
              <c:f>'Diagram centralt innehåll'!$D$33:$D$36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6-48A6-BCF2-64F72BA3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63000"/>
        <c:axId val="1"/>
      </c:barChart>
      <c:catAx>
        <c:axId val="547963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96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07353478846498"/>
          <c:y val="0.38349719088639517"/>
          <c:w val="6.1788642414825651E-2"/>
          <c:h val="0.432041139099862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C17-BD33-C92F4B997058}"/>
            </c:ext>
          </c:extLst>
        </c:ser>
        <c:ser>
          <c:idx val="3"/>
          <c:order val="1"/>
          <c:tx>
            <c:strRef>
              <c:f>Fy1_resultatrapportering!$B$25</c:f>
              <c:strCache>
                <c:ptCount val="1"/>
                <c:pt idx="0">
                  <c:v>Elev 7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Fy1_resultatrapportering!$ES$25:$FG$25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E-4C17-BD33-C92F4B99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26736"/>
        <c:axId val="1"/>
      </c:barChart>
      <c:catAx>
        <c:axId val="55202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67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98926235341785"/>
          <c:y val="0.44895010097403559"/>
          <c:w val="0.15264829434902638"/>
          <c:h val="8.85888159112645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2-4B54-8C1E-8C0059C893BA}"/>
            </c:ext>
          </c:extLst>
        </c:ser>
        <c:ser>
          <c:idx val="3"/>
          <c:order val="1"/>
          <c:tx>
            <c:strRef>
              <c:f>Fy1_resultatrapportering!$B$26</c:f>
              <c:strCache>
                <c:ptCount val="1"/>
                <c:pt idx="0">
                  <c:v>Elev 8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Fy1_resultatrapportering!$ES$26:$FG$26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2-4B54-8C1E-8C0059C89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29360"/>
        <c:axId val="1"/>
      </c:barChart>
      <c:catAx>
        <c:axId val="55202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9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316197561533344"/>
          <c:y val="0.44895010097403559"/>
          <c:w val="0.15336477872681115"/>
          <c:h val="8.85888159112645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Fy1_resultatrapportering!$B$14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Fy1_resultatrapportering!$ES$10:$FG$10</c:f>
              <c:numCache>
                <c:formatCode>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F-4A8D-8CA5-2824860AA9F0}"/>
            </c:ext>
          </c:extLst>
        </c:ser>
        <c:ser>
          <c:idx val="3"/>
          <c:order val="1"/>
          <c:tx>
            <c:strRef>
              <c:f>Fy1_resultatrapportering!$B$27</c:f>
              <c:strCache>
                <c:ptCount val="1"/>
                <c:pt idx="0">
                  <c:v>Elev 9</c:v>
                </c:pt>
              </c:strCache>
            </c:strRef>
          </c:tx>
          <c:invertIfNegative val="0"/>
          <c:cat>
            <c:multiLvlStrRef>
              <c:f>Fy1_resultatrapportering!$ES$8:$FG$9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Fy1_resultatrapportering!$ES$27:$FG$27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F-4A8D-8CA5-2824860AA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52006728"/>
        <c:axId val="1"/>
      </c:barChart>
      <c:catAx>
        <c:axId val="55200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067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608695652173914"/>
          <c:y val="0.45714334239181942"/>
          <c:w val="0.15217391304347827"/>
          <c:h val="7.329200326390583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13</xdr:col>
      <xdr:colOff>99060</xdr:colOff>
      <xdr:row>26</xdr:row>
      <xdr:rowOff>152400</xdr:rowOff>
    </xdr:to>
    <xdr:graphicFrame macro="">
      <xdr:nvGraphicFramePr>
        <xdr:cNvPr id="6441729" name="Diagram 38">
          <a:extLst>
            <a:ext uri="{FF2B5EF4-FFF2-40B4-BE49-F238E27FC236}">
              <a16:creationId xmlns:a16="http://schemas.microsoft.com/office/drawing/2014/main" id="{03E9784C-1BB3-46A8-A1AB-9942882B9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365760</xdr:colOff>
      <xdr:row>0</xdr:row>
      <xdr:rowOff>106680</xdr:rowOff>
    </xdr:from>
    <xdr:to>
      <xdr:col>27</xdr:col>
      <xdr:colOff>22860</xdr:colOff>
      <xdr:row>27</xdr:row>
      <xdr:rowOff>30480</xdr:rowOff>
    </xdr:to>
    <xdr:graphicFrame macro="">
      <xdr:nvGraphicFramePr>
        <xdr:cNvPr id="6441730" name="Diagram 39">
          <a:extLst>
            <a:ext uri="{FF2B5EF4-FFF2-40B4-BE49-F238E27FC236}">
              <a16:creationId xmlns:a16="http://schemas.microsoft.com/office/drawing/2014/main" id="{E2864447-E18B-4F33-B25A-101813ECC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83820</xdr:rowOff>
    </xdr:from>
    <xdr:to>
      <xdr:col>13</xdr:col>
      <xdr:colOff>91440</xdr:colOff>
      <xdr:row>76</xdr:row>
      <xdr:rowOff>76200</xdr:rowOff>
    </xdr:to>
    <xdr:graphicFrame macro="">
      <xdr:nvGraphicFramePr>
        <xdr:cNvPr id="6441731" name="Diagram 40">
          <a:extLst>
            <a:ext uri="{FF2B5EF4-FFF2-40B4-BE49-F238E27FC236}">
              <a16:creationId xmlns:a16="http://schemas.microsoft.com/office/drawing/2014/main" id="{A8621120-0747-471D-8A8B-8D56D66C3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381000</xdr:colOff>
      <xdr:row>50</xdr:row>
      <xdr:rowOff>99060</xdr:rowOff>
    </xdr:from>
    <xdr:to>
      <xdr:col>27</xdr:col>
      <xdr:colOff>0</xdr:colOff>
      <xdr:row>76</xdr:row>
      <xdr:rowOff>76200</xdr:rowOff>
    </xdr:to>
    <xdr:graphicFrame macro="">
      <xdr:nvGraphicFramePr>
        <xdr:cNvPr id="6441732" name="Diagram 41">
          <a:extLst>
            <a:ext uri="{FF2B5EF4-FFF2-40B4-BE49-F238E27FC236}">
              <a16:creationId xmlns:a16="http://schemas.microsoft.com/office/drawing/2014/main" id="{FC32C521-6066-4DEB-8BF8-5E50E0DEA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99</xdr:row>
      <xdr:rowOff>106680</xdr:rowOff>
    </xdr:from>
    <xdr:to>
      <xdr:col>13</xdr:col>
      <xdr:colOff>60960</xdr:colOff>
      <xdr:row>126</xdr:row>
      <xdr:rowOff>38100</xdr:rowOff>
    </xdr:to>
    <xdr:graphicFrame macro="">
      <xdr:nvGraphicFramePr>
        <xdr:cNvPr id="6441733" name="Diagram 42">
          <a:extLst>
            <a:ext uri="{FF2B5EF4-FFF2-40B4-BE49-F238E27FC236}">
              <a16:creationId xmlns:a16="http://schemas.microsoft.com/office/drawing/2014/main" id="{444B3749-6671-4173-9583-BFB399640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403860</xdr:colOff>
      <xdr:row>99</xdr:row>
      <xdr:rowOff>106680</xdr:rowOff>
    </xdr:from>
    <xdr:to>
      <xdr:col>27</xdr:col>
      <xdr:colOff>22860</xdr:colOff>
      <xdr:row>126</xdr:row>
      <xdr:rowOff>38100</xdr:rowOff>
    </xdr:to>
    <xdr:graphicFrame macro="">
      <xdr:nvGraphicFramePr>
        <xdr:cNvPr id="6441734" name="Diagram 43">
          <a:extLst>
            <a:ext uri="{FF2B5EF4-FFF2-40B4-BE49-F238E27FC236}">
              <a16:creationId xmlns:a16="http://schemas.microsoft.com/office/drawing/2014/main" id="{4D564CD9-273F-4C31-9F84-C3F8A7BB3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30480</xdr:colOff>
      <xdr:row>149</xdr:row>
      <xdr:rowOff>68580</xdr:rowOff>
    </xdr:from>
    <xdr:to>
      <xdr:col>13</xdr:col>
      <xdr:colOff>76200</xdr:colOff>
      <xdr:row>176</xdr:row>
      <xdr:rowOff>0</xdr:rowOff>
    </xdr:to>
    <xdr:graphicFrame macro="">
      <xdr:nvGraphicFramePr>
        <xdr:cNvPr id="6441735" name="Diagram 44">
          <a:extLst>
            <a:ext uri="{FF2B5EF4-FFF2-40B4-BE49-F238E27FC236}">
              <a16:creationId xmlns:a16="http://schemas.microsoft.com/office/drawing/2014/main" id="{860852B8-BA8D-4CE7-BEA1-BF65F7804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7620</xdr:colOff>
      <xdr:row>149</xdr:row>
      <xdr:rowOff>30480</xdr:rowOff>
    </xdr:from>
    <xdr:to>
      <xdr:col>27</xdr:col>
      <xdr:colOff>30480</xdr:colOff>
      <xdr:row>175</xdr:row>
      <xdr:rowOff>152400</xdr:rowOff>
    </xdr:to>
    <xdr:graphicFrame macro="">
      <xdr:nvGraphicFramePr>
        <xdr:cNvPr id="6441736" name="Diagram 45">
          <a:extLst>
            <a:ext uri="{FF2B5EF4-FFF2-40B4-BE49-F238E27FC236}">
              <a16:creationId xmlns:a16="http://schemas.microsoft.com/office/drawing/2014/main" id="{0702B49E-C156-415B-9129-BEC533E97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199</xdr:row>
      <xdr:rowOff>99060</xdr:rowOff>
    </xdr:from>
    <xdr:to>
      <xdr:col>13</xdr:col>
      <xdr:colOff>68580</xdr:colOff>
      <xdr:row>226</xdr:row>
      <xdr:rowOff>38100</xdr:rowOff>
    </xdr:to>
    <xdr:graphicFrame macro="">
      <xdr:nvGraphicFramePr>
        <xdr:cNvPr id="6441737" name="Diagram 46">
          <a:extLst>
            <a:ext uri="{FF2B5EF4-FFF2-40B4-BE49-F238E27FC236}">
              <a16:creationId xmlns:a16="http://schemas.microsoft.com/office/drawing/2014/main" id="{BCA4E188-E42F-4D7A-9010-C03B61A8D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7620</xdr:colOff>
      <xdr:row>199</xdr:row>
      <xdr:rowOff>99060</xdr:rowOff>
    </xdr:from>
    <xdr:to>
      <xdr:col>27</xdr:col>
      <xdr:colOff>60960</xdr:colOff>
      <xdr:row>226</xdr:row>
      <xdr:rowOff>38100</xdr:rowOff>
    </xdr:to>
    <xdr:graphicFrame macro="">
      <xdr:nvGraphicFramePr>
        <xdr:cNvPr id="6441738" name="Diagram 47">
          <a:extLst>
            <a:ext uri="{FF2B5EF4-FFF2-40B4-BE49-F238E27FC236}">
              <a16:creationId xmlns:a16="http://schemas.microsoft.com/office/drawing/2014/main" id="{B1BCB4E4-E57D-44EC-8726-5E4F257D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22860</xdr:colOff>
      <xdr:row>249</xdr:row>
      <xdr:rowOff>99060</xdr:rowOff>
    </xdr:from>
    <xdr:to>
      <xdr:col>13</xdr:col>
      <xdr:colOff>38100</xdr:colOff>
      <xdr:row>276</xdr:row>
      <xdr:rowOff>30480</xdr:rowOff>
    </xdr:to>
    <xdr:graphicFrame macro="">
      <xdr:nvGraphicFramePr>
        <xdr:cNvPr id="6441739" name="Diagram 11">
          <a:extLst>
            <a:ext uri="{FF2B5EF4-FFF2-40B4-BE49-F238E27FC236}">
              <a16:creationId xmlns:a16="http://schemas.microsoft.com/office/drawing/2014/main" id="{FED28797-BD06-44C2-A97E-5D55DFF22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7620</xdr:colOff>
      <xdr:row>249</xdr:row>
      <xdr:rowOff>83820</xdr:rowOff>
    </xdr:from>
    <xdr:to>
      <xdr:col>27</xdr:col>
      <xdr:colOff>30480</xdr:colOff>
      <xdr:row>276</xdr:row>
      <xdr:rowOff>22860</xdr:rowOff>
    </xdr:to>
    <xdr:graphicFrame macro="">
      <xdr:nvGraphicFramePr>
        <xdr:cNvPr id="6441740" name="Diagram 12">
          <a:extLst>
            <a:ext uri="{FF2B5EF4-FFF2-40B4-BE49-F238E27FC236}">
              <a16:creationId xmlns:a16="http://schemas.microsoft.com/office/drawing/2014/main" id="{7C24EA17-B1C1-4C4C-9F67-849C2DC87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299</xdr:row>
      <xdr:rowOff>106680</xdr:rowOff>
    </xdr:from>
    <xdr:to>
      <xdr:col>13</xdr:col>
      <xdr:colOff>60960</xdr:colOff>
      <xdr:row>326</xdr:row>
      <xdr:rowOff>38100</xdr:rowOff>
    </xdr:to>
    <xdr:graphicFrame macro="">
      <xdr:nvGraphicFramePr>
        <xdr:cNvPr id="6441741" name="Diagram 13">
          <a:extLst>
            <a:ext uri="{FF2B5EF4-FFF2-40B4-BE49-F238E27FC236}">
              <a16:creationId xmlns:a16="http://schemas.microsoft.com/office/drawing/2014/main" id="{F75006F8-D85E-4F30-A945-DC684A201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396240</xdr:colOff>
      <xdr:row>299</xdr:row>
      <xdr:rowOff>99060</xdr:rowOff>
    </xdr:from>
    <xdr:to>
      <xdr:col>27</xdr:col>
      <xdr:colOff>38100</xdr:colOff>
      <xdr:row>326</xdr:row>
      <xdr:rowOff>30480</xdr:rowOff>
    </xdr:to>
    <xdr:graphicFrame macro="">
      <xdr:nvGraphicFramePr>
        <xdr:cNvPr id="6441742" name="Diagram 14">
          <a:extLst>
            <a:ext uri="{FF2B5EF4-FFF2-40B4-BE49-F238E27FC236}">
              <a16:creationId xmlns:a16="http://schemas.microsoft.com/office/drawing/2014/main" id="{A0AD55BF-A2A2-4E6B-BC41-05454CA92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396240</xdr:colOff>
      <xdr:row>349</xdr:row>
      <xdr:rowOff>83820</xdr:rowOff>
    </xdr:from>
    <xdr:to>
      <xdr:col>13</xdr:col>
      <xdr:colOff>7620</xdr:colOff>
      <xdr:row>376</xdr:row>
      <xdr:rowOff>22860</xdr:rowOff>
    </xdr:to>
    <xdr:graphicFrame macro="">
      <xdr:nvGraphicFramePr>
        <xdr:cNvPr id="6441743" name="Diagram 15">
          <a:extLst>
            <a:ext uri="{FF2B5EF4-FFF2-40B4-BE49-F238E27FC236}">
              <a16:creationId xmlns:a16="http://schemas.microsoft.com/office/drawing/2014/main" id="{101F169F-4996-429F-BF43-64E99FD67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381000</xdr:colOff>
      <xdr:row>349</xdr:row>
      <xdr:rowOff>83820</xdr:rowOff>
    </xdr:from>
    <xdr:to>
      <xdr:col>27</xdr:col>
      <xdr:colOff>0</xdr:colOff>
      <xdr:row>376</xdr:row>
      <xdr:rowOff>22860</xdr:rowOff>
    </xdr:to>
    <xdr:graphicFrame macro="">
      <xdr:nvGraphicFramePr>
        <xdr:cNvPr id="6441744" name="Diagram 16">
          <a:extLst>
            <a:ext uri="{FF2B5EF4-FFF2-40B4-BE49-F238E27FC236}">
              <a16:creationId xmlns:a16="http://schemas.microsoft.com/office/drawing/2014/main" id="{A52FECE7-64F5-41A0-AA23-9B85A24DC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403860</xdr:colOff>
      <xdr:row>31</xdr:row>
      <xdr:rowOff>30480</xdr:rowOff>
    </xdr:from>
    <xdr:to>
      <xdr:col>12</xdr:col>
      <xdr:colOff>403860</xdr:colOff>
      <xdr:row>45</xdr:row>
      <xdr:rowOff>83820</xdr:rowOff>
    </xdr:to>
    <xdr:graphicFrame macro="">
      <xdr:nvGraphicFramePr>
        <xdr:cNvPr id="6441745" name="Diagram 17">
          <a:extLst>
            <a:ext uri="{FF2B5EF4-FFF2-40B4-BE49-F238E27FC236}">
              <a16:creationId xmlns:a16="http://schemas.microsoft.com/office/drawing/2014/main" id="{96A92833-31D4-4476-8463-9D3D18155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7620</xdr:colOff>
      <xdr:row>31</xdr:row>
      <xdr:rowOff>53340</xdr:rowOff>
    </xdr:from>
    <xdr:to>
      <xdr:col>27</xdr:col>
      <xdr:colOff>7620</xdr:colOff>
      <xdr:row>45</xdr:row>
      <xdr:rowOff>106680</xdr:rowOff>
    </xdr:to>
    <xdr:graphicFrame macro="">
      <xdr:nvGraphicFramePr>
        <xdr:cNvPr id="6441746" name="Diagram 19">
          <a:extLst>
            <a:ext uri="{FF2B5EF4-FFF2-40B4-BE49-F238E27FC236}">
              <a16:creationId xmlns:a16="http://schemas.microsoft.com/office/drawing/2014/main" id="{55FE60FF-BD57-48F8-8DC8-2553B8F1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403860</xdr:colOff>
      <xdr:row>80</xdr:row>
      <xdr:rowOff>7620</xdr:rowOff>
    </xdr:from>
    <xdr:to>
      <xdr:col>12</xdr:col>
      <xdr:colOff>403860</xdr:colOff>
      <xdr:row>94</xdr:row>
      <xdr:rowOff>68580</xdr:rowOff>
    </xdr:to>
    <xdr:graphicFrame macro="">
      <xdr:nvGraphicFramePr>
        <xdr:cNvPr id="6441747" name="Diagram 22">
          <a:extLst>
            <a:ext uri="{FF2B5EF4-FFF2-40B4-BE49-F238E27FC236}">
              <a16:creationId xmlns:a16="http://schemas.microsoft.com/office/drawing/2014/main" id="{0F597ED8-A09F-4490-A4E6-0DF654157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7620</xdr:colOff>
      <xdr:row>80</xdr:row>
      <xdr:rowOff>38100</xdr:rowOff>
    </xdr:from>
    <xdr:to>
      <xdr:col>27</xdr:col>
      <xdr:colOff>7620</xdr:colOff>
      <xdr:row>94</xdr:row>
      <xdr:rowOff>99060</xdr:rowOff>
    </xdr:to>
    <xdr:graphicFrame macro="">
      <xdr:nvGraphicFramePr>
        <xdr:cNvPr id="6441748" name="Diagram 23">
          <a:extLst>
            <a:ext uri="{FF2B5EF4-FFF2-40B4-BE49-F238E27FC236}">
              <a16:creationId xmlns:a16="http://schemas.microsoft.com/office/drawing/2014/main" id="{D9C3E724-6E93-4DF8-9CDF-67CCEDB3E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0</xdr:colOff>
      <xdr:row>145</xdr:row>
      <xdr:rowOff>60960</xdr:rowOff>
    </xdr:to>
    <xdr:graphicFrame macro="">
      <xdr:nvGraphicFramePr>
        <xdr:cNvPr id="6441749" name="Diagram 21">
          <a:extLst>
            <a:ext uri="{FF2B5EF4-FFF2-40B4-BE49-F238E27FC236}">
              <a16:creationId xmlns:a16="http://schemas.microsoft.com/office/drawing/2014/main" id="{1A5AC7E0-CCFA-4412-917A-0832DD5BE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0</xdr:colOff>
      <xdr:row>145</xdr:row>
      <xdr:rowOff>60960</xdr:rowOff>
    </xdr:to>
    <xdr:graphicFrame macro="">
      <xdr:nvGraphicFramePr>
        <xdr:cNvPr id="6441750" name="Diagram 24">
          <a:extLst>
            <a:ext uri="{FF2B5EF4-FFF2-40B4-BE49-F238E27FC236}">
              <a16:creationId xmlns:a16="http://schemas.microsoft.com/office/drawing/2014/main" id="{18C7CC7C-7039-4063-9A9D-99FB076C1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0</xdr:colOff>
      <xdr:row>195</xdr:row>
      <xdr:rowOff>60960</xdr:rowOff>
    </xdr:to>
    <xdr:graphicFrame macro="">
      <xdr:nvGraphicFramePr>
        <xdr:cNvPr id="6441751" name="Diagram 25">
          <a:extLst>
            <a:ext uri="{FF2B5EF4-FFF2-40B4-BE49-F238E27FC236}">
              <a16:creationId xmlns:a16="http://schemas.microsoft.com/office/drawing/2014/main" id="{FD5CF69E-1C70-401D-9D34-4B55A11AF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297180</xdr:colOff>
      <xdr:row>181</xdr:row>
      <xdr:rowOff>0</xdr:rowOff>
    </xdr:from>
    <xdr:to>
      <xdr:col>27</xdr:col>
      <xdr:colOff>297180</xdr:colOff>
      <xdr:row>195</xdr:row>
      <xdr:rowOff>60960</xdr:rowOff>
    </xdr:to>
    <xdr:graphicFrame macro="">
      <xdr:nvGraphicFramePr>
        <xdr:cNvPr id="6441752" name="Diagram 26">
          <a:extLst>
            <a:ext uri="{FF2B5EF4-FFF2-40B4-BE49-F238E27FC236}">
              <a16:creationId xmlns:a16="http://schemas.microsoft.com/office/drawing/2014/main" id="{1B68E9C9-7453-45C3-A1B1-FD7D6B6FE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0</xdr:colOff>
      <xdr:row>245</xdr:row>
      <xdr:rowOff>60960</xdr:rowOff>
    </xdr:to>
    <xdr:graphicFrame macro="">
      <xdr:nvGraphicFramePr>
        <xdr:cNvPr id="6441753" name="Diagram 27">
          <a:extLst>
            <a:ext uri="{FF2B5EF4-FFF2-40B4-BE49-F238E27FC236}">
              <a16:creationId xmlns:a16="http://schemas.microsoft.com/office/drawing/2014/main" id="{C44CE5FB-666C-4BF2-A36E-63330D36B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0</xdr:colOff>
      <xdr:row>245</xdr:row>
      <xdr:rowOff>60960</xdr:rowOff>
    </xdr:to>
    <xdr:graphicFrame macro="">
      <xdr:nvGraphicFramePr>
        <xdr:cNvPr id="6441754" name="Diagram 28">
          <a:extLst>
            <a:ext uri="{FF2B5EF4-FFF2-40B4-BE49-F238E27FC236}">
              <a16:creationId xmlns:a16="http://schemas.microsoft.com/office/drawing/2014/main" id="{7C607C64-0BD7-4D73-A8EE-FDB1A3EA2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0</xdr:colOff>
      <xdr:row>295</xdr:row>
      <xdr:rowOff>60960</xdr:rowOff>
    </xdr:to>
    <xdr:graphicFrame macro="">
      <xdr:nvGraphicFramePr>
        <xdr:cNvPr id="6441755" name="Diagram 29">
          <a:extLst>
            <a:ext uri="{FF2B5EF4-FFF2-40B4-BE49-F238E27FC236}">
              <a16:creationId xmlns:a16="http://schemas.microsoft.com/office/drawing/2014/main" id="{8A2404A2-6236-440C-94C0-9892C2A9F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0</xdr:colOff>
      <xdr:row>295</xdr:row>
      <xdr:rowOff>60960</xdr:rowOff>
    </xdr:to>
    <xdr:graphicFrame macro="">
      <xdr:nvGraphicFramePr>
        <xdr:cNvPr id="6441756" name="Diagram 30">
          <a:extLst>
            <a:ext uri="{FF2B5EF4-FFF2-40B4-BE49-F238E27FC236}">
              <a16:creationId xmlns:a16="http://schemas.microsoft.com/office/drawing/2014/main" id="{AEBB8C95-EA09-47E5-B5DD-F65566B39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0</xdr:colOff>
      <xdr:row>345</xdr:row>
      <xdr:rowOff>60960</xdr:rowOff>
    </xdr:to>
    <xdr:graphicFrame macro="">
      <xdr:nvGraphicFramePr>
        <xdr:cNvPr id="6441757" name="Diagram 31">
          <a:extLst>
            <a:ext uri="{FF2B5EF4-FFF2-40B4-BE49-F238E27FC236}">
              <a16:creationId xmlns:a16="http://schemas.microsoft.com/office/drawing/2014/main" id="{189C5233-B343-4DFE-8439-F2509EF4A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0</xdr:colOff>
      <xdr:row>345</xdr:row>
      <xdr:rowOff>60960</xdr:rowOff>
    </xdr:to>
    <xdr:graphicFrame macro="">
      <xdr:nvGraphicFramePr>
        <xdr:cNvPr id="6441758" name="Diagram 32">
          <a:extLst>
            <a:ext uri="{FF2B5EF4-FFF2-40B4-BE49-F238E27FC236}">
              <a16:creationId xmlns:a16="http://schemas.microsoft.com/office/drawing/2014/main" id="{25447497-6E93-4ECE-90E6-6079C187A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0</xdr:colOff>
      <xdr:row>395</xdr:row>
      <xdr:rowOff>60960</xdr:rowOff>
    </xdr:to>
    <xdr:graphicFrame macro="">
      <xdr:nvGraphicFramePr>
        <xdr:cNvPr id="6441759" name="Diagram 33">
          <a:extLst>
            <a:ext uri="{FF2B5EF4-FFF2-40B4-BE49-F238E27FC236}">
              <a16:creationId xmlns:a16="http://schemas.microsoft.com/office/drawing/2014/main" id="{058683F2-0251-489D-96B0-4B60BEA1B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0</xdr:colOff>
      <xdr:row>395</xdr:row>
      <xdr:rowOff>60960</xdr:rowOff>
    </xdr:to>
    <xdr:graphicFrame macro="">
      <xdr:nvGraphicFramePr>
        <xdr:cNvPr id="6441760" name="Diagram 34">
          <a:extLst>
            <a:ext uri="{FF2B5EF4-FFF2-40B4-BE49-F238E27FC236}">
              <a16:creationId xmlns:a16="http://schemas.microsoft.com/office/drawing/2014/main" id="{C3C948A7-EB2E-4930-B26B-92C377B7A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13</xdr:col>
      <xdr:colOff>99060</xdr:colOff>
      <xdr:row>26</xdr:row>
      <xdr:rowOff>144780</xdr:rowOff>
    </xdr:to>
    <xdr:graphicFrame macro="">
      <xdr:nvGraphicFramePr>
        <xdr:cNvPr id="7181761" name="Diagram 1">
          <a:extLst>
            <a:ext uri="{FF2B5EF4-FFF2-40B4-BE49-F238E27FC236}">
              <a16:creationId xmlns:a16="http://schemas.microsoft.com/office/drawing/2014/main" id="{863F4773-3CB8-4085-8350-C2B704A83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53340</xdr:rowOff>
    </xdr:from>
    <xdr:to>
      <xdr:col>27</xdr:col>
      <xdr:colOff>60960</xdr:colOff>
      <xdr:row>26</xdr:row>
      <xdr:rowOff>167640</xdr:rowOff>
    </xdr:to>
    <xdr:graphicFrame macro="">
      <xdr:nvGraphicFramePr>
        <xdr:cNvPr id="7181762" name="Diagram 2">
          <a:extLst>
            <a:ext uri="{FF2B5EF4-FFF2-40B4-BE49-F238E27FC236}">
              <a16:creationId xmlns:a16="http://schemas.microsoft.com/office/drawing/2014/main" id="{DE28EBC7-FD3A-452A-A5F8-98221D70E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83820</xdr:rowOff>
    </xdr:from>
    <xdr:to>
      <xdr:col>13</xdr:col>
      <xdr:colOff>91440</xdr:colOff>
      <xdr:row>76</xdr:row>
      <xdr:rowOff>76200</xdr:rowOff>
    </xdr:to>
    <xdr:graphicFrame macro="">
      <xdr:nvGraphicFramePr>
        <xdr:cNvPr id="7181763" name="Diagram 3">
          <a:extLst>
            <a:ext uri="{FF2B5EF4-FFF2-40B4-BE49-F238E27FC236}">
              <a16:creationId xmlns:a16="http://schemas.microsoft.com/office/drawing/2014/main" id="{63FBB0CC-182E-4BBF-9401-8C6F500FB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381000</xdr:colOff>
      <xdr:row>50</xdr:row>
      <xdr:rowOff>99060</xdr:rowOff>
    </xdr:from>
    <xdr:to>
      <xdr:col>27</xdr:col>
      <xdr:colOff>0</xdr:colOff>
      <xdr:row>76</xdr:row>
      <xdr:rowOff>76200</xdr:rowOff>
    </xdr:to>
    <xdr:graphicFrame macro="">
      <xdr:nvGraphicFramePr>
        <xdr:cNvPr id="7181764" name="Diagram 4">
          <a:extLst>
            <a:ext uri="{FF2B5EF4-FFF2-40B4-BE49-F238E27FC236}">
              <a16:creationId xmlns:a16="http://schemas.microsoft.com/office/drawing/2014/main" id="{74A28C93-CCB4-465C-8C80-A13A70A2B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99</xdr:row>
      <xdr:rowOff>99060</xdr:rowOff>
    </xdr:from>
    <xdr:to>
      <xdr:col>13</xdr:col>
      <xdr:colOff>60960</xdr:colOff>
      <xdr:row>126</xdr:row>
      <xdr:rowOff>38100</xdr:rowOff>
    </xdr:to>
    <xdr:graphicFrame macro="">
      <xdr:nvGraphicFramePr>
        <xdr:cNvPr id="7181765" name="Diagram 5">
          <a:extLst>
            <a:ext uri="{FF2B5EF4-FFF2-40B4-BE49-F238E27FC236}">
              <a16:creationId xmlns:a16="http://schemas.microsoft.com/office/drawing/2014/main" id="{3FB4C725-F71A-4C43-9F3F-D2515B1F8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403860</xdr:colOff>
      <xdr:row>99</xdr:row>
      <xdr:rowOff>99060</xdr:rowOff>
    </xdr:from>
    <xdr:to>
      <xdr:col>27</xdr:col>
      <xdr:colOff>22860</xdr:colOff>
      <xdr:row>126</xdr:row>
      <xdr:rowOff>38100</xdr:rowOff>
    </xdr:to>
    <xdr:graphicFrame macro="">
      <xdr:nvGraphicFramePr>
        <xdr:cNvPr id="7181766" name="Diagram 6">
          <a:extLst>
            <a:ext uri="{FF2B5EF4-FFF2-40B4-BE49-F238E27FC236}">
              <a16:creationId xmlns:a16="http://schemas.microsoft.com/office/drawing/2014/main" id="{984FED0B-F7D4-49E8-811D-6C1AA5E3D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30480</xdr:colOff>
      <xdr:row>149</xdr:row>
      <xdr:rowOff>60960</xdr:rowOff>
    </xdr:from>
    <xdr:to>
      <xdr:col>13</xdr:col>
      <xdr:colOff>76200</xdr:colOff>
      <xdr:row>176</xdr:row>
      <xdr:rowOff>0</xdr:rowOff>
    </xdr:to>
    <xdr:graphicFrame macro="">
      <xdr:nvGraphicFramePr>
        <xdr:cNvPr id="7181767" name="Diagram 7">
          <a:extLst>
            <a:ext uri="{FF2B5EF4-FFF2-40B4-BE49-F238E27FC236}">
              <a16:creationId xmlns:a16="http://schemas.microsoft.com/office/drawing/2014/main" id="{77931A17-5ECC-457D-87A4-7F01A446B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7620</xdr:colOff>
      <xdr:row>149</xdr:row>
      <xdr:rowOff>30480</xdr:rowOff>
    </xdr:from>
    <xdr:to>
      <xdr:col>27</xdr:col>
      <xdr:colOff>30480</xdr:colOff>
      <xdr:row>175</xdr:row>
      <xdr:rowOff>144780</xdr:rowOff>
    </xdr:to>
    <xdr:graphicFrame macro="">
      <xdr:nvGraphicFramePr>
        <xdr:cNvPr id="7181768" name="Diagram 8">
          <a:extLst>
            <a:ext uri="{FF2B5EF4-FFF2-40B4-BE49-F238E27FC236}">
              <a16:creationId xmlns:a16="http://schemas.microsoft.com/office/drawing/2014/main" id="{E6B78BEA-7B6A-44CB-8E6C-08E6C348F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199</xdr:row>
      <xdr:rowOff>91440</xdr:rowOff>
    </xdr:from>
    <xdr:to>
      <xdr:col>13</xdr:col>
      <xdr:colOff>68580</xdr:colOff>
      <xdr:row>226</xdr:row>
      <xdr:rowOff>38100</xdr:rowOff>
    </xdr:to>
    <xdr:graphicFrame macro="">
      <xdr:nvGraphicFramePr>
        <xdr:cNvPr id="7181769" name="Diagram 9">
          <a:extLst>
            <a:ext uri="{FF2B5EF4-FFF2-40B4-BE49-F238E27FC236}">
              <a16:creationId xmlns:a16="http://schemas.microsoft.com/office/drawing/2014/main" id="{DBF06FD8-0396-42E7-818A-24BE73269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7620</xdr:colOff>
      <xdr:row>199</xdr:row>
      <xdr:rowOff>91440</xdr:rowOff>
    </xdr:from>
    <xdr:to>
      <xdr:col>27</xdr:col>
      <xdr:colOff>60960</xdr:colOff>
      <xdr:row>226</xdr:row>
      <xdr:rowOff>38100</xdr:rowOff>
    </xdr:to>
    <xdr:graphicFrame macro="">
      <xdr:nvGraphicFramePr>
        <xdr:cNvPr id="7181770" name="Diagram 10">
          <a:extLst>
            <a:ext uri="{FF2B5EF4-FFF2-40B4-BE49-F238E27FC236}">
              <a16:creationId xmlns:a16="http://schemas.microsoft.com/office/drawing/2014/main" id="{F542968A-971F-4A57-857D-8E94B4DC0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22860</xdr:colOff>
      <xdr:row>249</xdr:row>
      <xdr:rowOff>91440</xdr:rowOff>
    </xdr:from>
    <xdr:to>
      <xdr:col>13</xdr:col>
      <xdr:colOff>38100</xdr:colOff>
      <xdr:row>276</xdr:row>
      <xdr:rowOff>30480</xdr:rowOff>
    </xdr:to>
    <xdr:graphicFrame macro="">
      <xdr:nvGraphicFramePr>
        <xdr:cNvPr id="7181771" name="Diagram 11">
          <a:extLst>
            <a:ext uri="{FF2B5EF4-FFF2-40B4-BE49-F238E27FC236}">
              <a16:creationId xmlns:a16="http://schemas.microsoft.com/office/drawing/2014/main" id="{E8B17C5B-65D5-4BCD-BEAE-B938EAABA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7620</xdr:colOff>
      <xdr:row>249</xdr:row>
      <xdr:rowOff>83820</xdr:rowOff>
    </xdr:from>
    <xdr:to>
      <xdr:col>27</xdr:col>
      <xdr:colOff>30480</xdr:colOff>
      <xdr:row>276</xdr:row>
      <xdr:rowOff>15240</xdr:rowOff>
    </xdr:to>
    <xdr:graphicFrame macro="">
      <xdr:nvGraphicFramePr>
        <xdr:cNvPr id="7181772" name="Diagram 12">
          <a:extLst>
            <a:ext uri="{FF2B5EF4-FFF2-40B4-BE49-F238E27FC236}">
              <a16:creationId xmlns:a16="http://schemas.microsoft.com/office/drawing/2014/main" id="{13FEBD24-A1E3-41A6-AF5D-ADAC7A504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299</xdr:row>
      <xdr:rowOff>99060</xdr:rowOff>
    </xdr:from>
    <xdr:to>
      <xdr:col>13</xdr:col>
      <xdr:colOff>60960</xdr:colOff>
      <xdr:row>326</xdr:row>
      <xdr:rowOff>38100</xdr:rowOff>
    </xdr:to>
    <xdr:graphicFrame macro="">
      <xdr:nvGraphicFramePr>
        <xdr:cNvPr id="7181773" name="Diagram 13">
          <a:extLst>
            <a:ext uri="{FF2B5EF4-FFF2-40B4-BE49-F238E27FC236}">
              <a16:creationId xmlns:a16="http://schemas.microsoft.com/office/drawing/2014/main" id="{8AA1B53B-D1CA-44E8-9270-254EF0D2D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396240</xdr:colOff>
      <xdr:row>299</xdr:row>
      <xdr:rowOff>91440</xdr:rowOff>
    </xdr:from>
    <xdr:to>
      <xdr:col>27</xdr:col>
      <xdr:colOff>38100</xdr:colOff>
      <xdr:row>326</xdr:row>
      <xdr:rowOff>30480</xdr:rowOff>
    </xdr:to>
    <xdr:graphicFrame macro="">
      <xdr:nvGraphicFramePr>
        <xdr:cNvPr id="7181774" name="Diagram 14">
          <a:extLst>
            <a:ext uri="{FF2B5EF4-FFF2-40B4-BE49-F238E27FC236}">
              <a16:creationId xmlns:a16="http://schemas.microsoft.com/office/drawing/2014/main" id="{A9241194-D9E1-43C9-B01E-FC55FA4A1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396240</xdr:colOff>
      <xdr:row>349</xdr:row>
      <xdr:rowOff>83820</xdr:rowOff>
    </xdr:from>
    <xdr:to>
      <xdr:col>13</xdr:col>
      <xdr:colOff>7620</xdr:colOff>
      <xdr:row>376</xdr:row>
      <xdr:rowOff>15240</xdr:rowOff>
    </xdr:to>
    <xdr:graphicFrame macro="">
      <xdr:nvGraphicFramePr>
        <xdr:cNvPr id="7181775" name="Diagram 15">
          <a:extLst>
            <a:ext uri="{FF2B5EF4-FFF2-40B4-BE49-F238E27FC236}">
              <a16:creationId xmlns:a16="http://schemas.microsoft.com/office/drawing/2014/main" id="{BC7FFC51-B84A-4FDF-92F2-577DE4389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381000</xdr:colOff>
      <xdr:row>349</xdr:row>
      <xdr:rowOff>83820</xdr:rowOff>
    </xdr:from>
    <xdr:to>
      <xdr:col>27</xdr:col>
      <xdr:colOff>0</xdr:colOff>
      <xdr:row>376</xdr:row>
      <xdr:rowOff>15240</xdr:rowOff>
    </xdr:to>
    <xdr:graphicFrame macro="">
      <xdr:nvGraphicFramePr>
        <xdr:cNvPr id="7181776" name="Diagram 16">
          <a:extLst>
            <a:ext uri="{FF2B5EF4-FFF2-40B4-BE49-F238E27FC236}">
              <a16:creationId xmlns:a16="http://schemas.microsoft.com/office/drawing/2014/main" id="{3FB90797-57B5-44C6-A746-5D1909BD8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403860</xdr:colOff>
      <xdr:row>31</xdr:row>
      <xdr:rowOff>30480</xdr:rowOff>
    </xdr:from>
    <xdr:to>
      <xdr:col>12</xdr:col>
      <xdr:colOff>403860</xdr:colOff>
      <xdr:row>45</xdr:row>
      <xdr:rowOff>83820</xdr:rowOff>
    </xdr:to>
    <xdr:graphicFrame macro="">
      <xdr:nvGraphicFramePr>
        <xdr:cNvPr id="7181777" name="Diagram 17">
          <a:extLst>
            <a:ext uri="{FF2B5EF4-FFF2-40B4-BE49-F238E27FC236}">
              <a16:creationId xmlns:a16="http://schemas.microsoft.com/office/drawing/2014/main" id="{FB4C6ABA-33DF-4E52-B827-58698A65C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7620</xdr:colOff>
      <xdr:row>31</xdr:row>
      <xdr:rowOff>53340</xdr:rowOff>
    </xdr:from>
    <xdr:to>
      <xdr:col>27</xdr:col>
      <xdr:colOff>7620</xdr:colOff>
      <xdr:row>45</xdr:row>
      <xdr:rowOff>106680</xdr:rowOff>
    </xdr:to>
    <xdr:graphicFrame macro="">
      <xdr:nvGraphicFramePr>
        <xdr:cNvPr id="7181778" name="Diagram 18">
          <a:extLst>
            <a:ext uri="{FF2B5EF4-FFF2-40B4-BE49-F238E27FC236}">
              <a16:creationId xmlns:a16="http://schemas.microsoft.com/office/drawing/2014/main" id="{E44DB771-4E3B-4CB5-9D68-052AFC9A2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403860</xdr:colOff>
      <xdr:row>80</xdr:row>
      <xdr:rowOff>7620</xdr:rowOff>
    </xdr:from>
    <xdr:to>
      <xdr:col>12</xdr:col>
      <xdr:colOff>403860</xdr:colOff>
      <xdr:row>94</xdr:row>
      <xdr:rowOff>68580</xdr:rowOff>
    </xdr:to>
    <xdr:graphicFrame macro="">
      <xdr:nvGraphicFramePr>
        <xdr:cNvPr id="7181779" name="Diagram 19">
          <a:extLst>
            <a:ext uri="{FF2B5EF4-FFF2-40B4-BE49-F238E27FC236}">
              <a16:creationId xmlns:a16="http://schemas.microsoft.com/office/drawing/2014/main" id="{D9461DBB-2D4D-4113-8890-3BD54B9FA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7620</xdr:colOff>
      <xdr:row>80</xdr:row>
      <xdr:rowOff>38100</xdr:rowOff>
    </xdr:from>
    <xdr:to>
      <xdr:col>27</xdr:col>
      <xdr:colOff>7620</xdr:colOff>
      <xdr:row>94</xdr:row>
      <xdr:rowOff>99060</xdr:rowOff>
    </xdr:to>
    <xdr:graphicFrame macro="">
      <xdr:nvGraphicFramePr>
        <xdr:cNvPr id="7181780" name="Diagram 20">
          <a:extLst>
            <a:ext uri="{FF2B5EF4-FFF2-40B4-BE49-F238E27FC236}">
              <a16:creationId xmlns:a16="http://schemas.microsoft.com/office/drawing/2014/main" id="{7C8ACDF6-BD9F-448D-9497-2E269D3DC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0</xdr:colOff>
      <xdr:row>145</xdr:row>
      <xdr:rowOff>60960</xdr:rowOff>
    </xdr:to>
    <xdr:graphicFrame macro="">
      <xdr:nvGraphicFramePr>
        <xdr:cNvPr id="7181781" name="Diagram 21">
          <a:extLst>
            <a:ext uri="{FF2B5EF4-FFF2-40B4-BE49-F238E27FC236}">
              <a16:creationId xmlns:a16="http://schemas.microsoft.com/office/drawing/2014/main" id="{C2B3B7BE-F436-4EAE-B009-C335FA34B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0</xdr:colOff>
      <xdr:row>145</xdr:row>
      <xdr:rowOff>60960</xdr:rowOff>
    </xdr:to>
    <xdr:graphicFrame macro="">
      <xdr:nvGraphicFramePr>
        <xdr:cNvPr id="7181782" name="Diagram 22">
          <a:extLst>
            <a:ext uri="{FF2B5EF4-FFF2-40B4-BE49-F238E27FC236}">
              <a16:creationId xmlns:a16="http://schemas.microsoft.com/office/drawing/2014/main" id="{70B054C9-17B3-4783-94EA-262B8A8AD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0</xdr:colOff>
      <xdr:row>195</xdr:row>
      <xdr:rowOff>53340</xdr:rowOff>
    </xdr:to>
    <xdr:graphicFrame macro="">
      <xdr:nvGraphicFramePr>
        <xdr:cNvPr id="7181783" name="Diagram 23">
          <a:extLst>
            <a:ext uri="{FF2B5EF4-FFF2-40B4-BE49-F238E27FC236}">
              <a16:creationId xmlns:a16="http://schemas.microsoft.com/office/drawing/2014/main" id="{5057CDC6-5C84-4BDF-8574-BA0F4E57E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0</xdr:colOff>
      <xdr:row>181</xdr:row>
      <xdr:rowOff>0</xdr:rowOff>
    </xdr:from>
    <xdr:to>
      <xdr:col>28</xdr:col>
      <xdr:colOff>0</xdr:colOff>
      <xdr:row>195</xdr:row>
      <xdr:rowOff>53340</xdr:rowOff>
    </xdr:to>
    <xdr:graphicFrame macro="">
      <xdr:nvGraphicFramePr>
        <xdr:cNvPr id="7181784" name="Diagram 24">
          <a:extLst>
            <a:ext uri="{FF2B5EF4-FFF2-40B4-BE49-F238E27FC236}">
              <a16:creationId xmlns:a16="http://schemas.microsoft.com/office/drawing/2014/main" id="{9CAF8976-5BCE-4593-B53D-F1EE05EB9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0</xdr:colOff>
      <xdr:row>245</xdr:row>
      <xdr:rowOff>60960</xdr:rowOff>
    </xdr:to>
    <xdr:graphicFrame macro="">
      <xdr:nvGraphicFramePr>
        <xdr:cNvPr id="7181785" name="Diagram 25">
          <a:extLst>
            <a:ext uri="{FF2B5EF4-FFF2-40B4-BE49-F238E27FC236}">
              <a16:creationId xmlns:a16="http://schemas.microsoft.com/office/drawing/2014/main" id="{302310AD-CD19-472E-B385-3BA191346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0</xdr:colOff>
      <xdr:row>245</xdr:row>
      <xdr:rowOff>60960</xdr:rowOff>
    </xdr:to>
    <xdr:graphicFrame macro="">
      <xdr:nvGraphicFramePr>
        <xdr:cNvPr id="7181786" name="Diagram 26">
          <a:extLst>
            <a:ext uri="{FF2B5EF4-FFF2-40B4-BE49-F238E27FC236}">
              <a16:creationId xmlns:a16="http://schemas.microsoft.com/office/drawing/2014/main" id="{BE76150A-9A82-4AB2-9AAC-AFC0B02E8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0</xdr:colOff>
      <xdr:row>295</xdr:row>
      <xdr:rowOff>53340</xdr:rowOff>
    </xdr:to>
    <xdr:graphicFrame macro="">
      <xdr:nvGraphicFramePr>
        <xdr:cNvPr id="7181787" name="Diagram 27">
          <a:extLst>
            <a:ext uri="{FF2B5EF4-FFF2-40B4-BE49-F238E27FC236}">
              <a16:creationId xmlns:a16="http://schemas.microsoft.com/office/drawing/2014/main" id="{AF4DB23D-DAC9-4394-B9E6-8CE73E979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0</xdr:colOff>
      <xdr:row>295</xdr:row>
      <xdr:rowOff>53340</xdr:rowOff>
    </xdr:to>
    <xdr:graphicFrame macro="">
      <xdr:nvGraphicFramePr>
        <xdr:cNvPr id="7181788" name="Diagram 28">
          <a:extLst>
            <a:ext uri="{FF2B5EF4-FFF2-40B4-BE49-F238E27FC236}">
              <a16:creationId xmlns:a16="http://schemas.microsoft.com/office/drawing/2014/main" id="{755E3F62-1414-4B1D-A562-01D76EF5C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0</xdr:colOff>
      <xdr:row>345</xdr:row>
      <xdr:rowOff>53340</xdr:rowOff>
    </xdr:to>
    <xdr:graphicFrame macro="">
      <xdr:nvGraphicFramePr>
        <xdr:cNvPr id="7181789" name="Diagram 29">
          <a:extLst>
            <a:ext uri="{FF2B5EF4-FFF2-40B4-BE49-F238E27FC236}">
              <a16:creationId xmlns:a16="http://schemas.microsoft.com/office/drawing/2014/main" id="{D4041B86-7516-424C-8463-D892FFE6A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0</xdr:colOff>
      <xdr:row>345</xdr:row>
      <xdr:rowOff>53340</xdr:rowOff>
    </xdr:to>
    <xdr:graphicFrame macro="">
      <xdr:nvGraphicFramePr>
        <xdr:cNvPr id="7181790" name="Diagram 30">
          <a:extLst>
            <a:ext uri="{FF2B5EF4-FFF2-40B4-BE49-F238E27FC236}">
              <a16:creationId xmlns:a16="http://schemas.microsoft.com/office/drawing/2014/main" id="{466E2DC0-34C9-4A3F-BCE9-7F49A17E4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0</xdr:colOff>
      <xdr:row>395</xdr:row>
      <xdr:rowOff>53340</xdr:rowOff>
    </xdr:to>
    <xdr:graphicFrame macro="">
      <xdr:nvGraphicFramePr>
        <xdr:cNvPr id="7181791" name="Diagram 31">
          <a:extLst>
            <a:ext uri="{FF2B5EF4-FFF2-40B4-BE49-F238E27FC236}">
              <a16:creationId xmlns:a16="http://schemas.microsoft.com/office/drawing/2014/main" id="{F2099DAA-A982-4AAC-916F-5E62D761C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0</xdr:colOff>
      <xdr:row>395</xdr:row>
      <xdr:rowOff>53340</xdr:rowOff>
    </xdr:to>
    <xdr:graphicFrame macro="">
      <xdr:nvGraphicFramePr>
        <xdr:cNvPr id="7181792" name="Diagram 32">
          <a:extLst>
            <a:ext uri="{FF2B5EF4-FFF2-40B4-BE49-F238E27FC236}">
              <a16:creationId xmlns:a16="http://schemas.microsoft.com/office/drawing/2014/main" id="{028C2790-3C85-4DCC-A8B0-6DBAA1E01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53340</xdr:rowOff>
    </xdr:from>
    <xdr:to>
      <xdr:col>13</xdr:col>
      <xdr:colOff>388620</xdr:colOff>
      <xdr:row>11</xdr:row>
      <xdr:rowOff>152400</xdr:rowOff>
    </xdr:to>
    <xdr:graphicFrame macro="">
      <xdr:nvGraphicFramePr>
        <xdr:cNvPr id="63071" name="Diagram 1">
          <a:extLst>
            <a:ext uri="{FF2B5EF4-FFF2-40B4-BE49-F238E27FC236}">
              <a16:creationId xmlns:a16="http://schemas.microsoft.com/office/drawing/2014/main" id="{8F281ED5-D59A-40B8-B342-6305FCDA6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12</xdr:row>
      <xdr:rowOff>30480</xdr:rowOff>
    </xdr:from>
    <xdr:to>
      <xdr:col>13</xdr:col>
      <xdr:colOff>320040</xdr:colOff>
      <xdr:row>20</xdr:row>
      <xdr:rowOff>53340</xdr:rowOff>
    </xdr:to>
    <xdr:graphicFrame macro="">
      <xdr:nvGraphicFramePr>
        <xdr:cNvPr id="63072" name="Diagram 2">
          <a:extLst>
            <a:ext uri="{FF2B5EF4-FFF2-40B4-BE49-F238E27FC236}">
              <a16:creationId xmlns:a16="http://schemas.microsoft.com/office/drawing/2014/main" id="{46DEEEC2-1210-488F-A2F7-E2E61921B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</xdr:colOff>
      <xdr:row>20</xdr:row>
      <xdr:rowOff>175260</xdr:rowOff>
    </xdr:from>
    <xdr:to>
      <xdr:col>13</xdr:col>
      <xdr:colOff>342900</xdr:colOff>
      <xdr:row>29</xdr:row>
      <xdr:rowOff>99060</xdr:rowOff>
    </xdr:to>
    <xdr:graphicFrame macro="">
      <xdr:nvGraphicFramePr>
        <xdr:cNvPr id="63073" name="Diagram 3">
          <a:extLst>
            <a:ext uri="{FF2B5EF4-FFF2-40B4-BE49-F238E27FC236}">
              <a16:creationId xmlns:a16="http://schemas.microsoft.com/office/drawing/2014/main" id="{2EEF0327-99C6-44BF-8958-D7153D15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624840</xdr:colOff>
      <xdr:row>39</xdr:row>
      <xdr:rowOff>182880</xdr:rowOff>
    </xdr:from>
    <xdr:to>
      <xdr:col>13</xdr:col>
      <xdr:colOff>312420</xdr:colOff>
      <xdr:row>50</xdr:row>
      <xdr:rowOff>0</xdr:rowOff>
    </xdr:to>
    <xdr:graphicFrame macro="">
      <xdr:nvGraphicFramePr>
        <xdr:cNvPr id="63074" name="Diagram 4">
          <a:extLst>
            <a:ext uri="{FF2B5EF4-FFF2-40B4-BE49-F238E27FC236}">
              <a16:creationId xmlns:a16="http://schemas.microsoft.com/office/drawing/2014/main" id="{9D3FC387-56F1-4FF7-BCA6-19DDC33BC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13</xdr:col>
      <xdr:colOff>312420</xdr:colOff>
      <xdr:row>38</xdr:row>
      <xdr:rowOff>106680</xdr:rowOff>
    </xdr:to>
    <xdr:graphicFrame macro="">
      <xdr:nvGraphicFramePr>
        <xdr:cNvPr id="63075" name="Diagram 5">
          <a:extLst>
            <a:ext uri="{FF2B5EF4-FFF2-40B4-BE49-F238E27FC236}">
              <a16:creationId xmlns:a16="http://schemas.microsoft.com/office/drawing/2014/main" id="{454507DF-D8E0-488A-AC01-737C6FBD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518160</xdr:colOff>
          <xdr:row>51</xdr:row>
          <xdr:rowOff>0</xdr:rowOff>
        </xdr:to>
        <xdr:sp macro="" textlink="">
          <xdr:nvSpPr>
            <xdr:cNvPr id="278529" name="Object 1" hidden="1">
              <a:extLst>
                <a:ext uri="{63B3BB69-23CF-44E3-9099-C40C66FF867C}">
                  <a14:compatExt spid="_x0000_s278529"/>
                </a:ext>
                <a:ext uri="{FF2B5EF4-FFF2-40B4-BE49-F238E27FC236}">
                  <a16:creationId xmlns:a16="http://schemas.microsoft.com/office/drawing/2014/main" id="{86E0F9B4-42F5-450D-B912-0B5E178A5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theme="5"/>
    <pageSetUpPr autoPageBreaks="0"/>
  </sheetPr>
  <dimension ref="A1:FM1125"/>
  <sheetViews>
    <sheetView tabSelected="1" topLeftCell="B8" zoomScaleNormal="100" workbookViewId="0">
      <selection activeCell="B19" sqref="B19"/>
    </sheetView>
  </sheetViews>
  <sheetFormatPr defaultRowHeight="14.4" x14ac:dyDescent="0.3"/>
  <cols>
    <col min="1" max="1" width="0" style="135" hidden="1" customWidth="1"/>
    <col min="2" max="2" width="11.6640625" bestFit="1" customWidth="1"/>
    <col min="3" max="4" width="3.6640625" bestFit="1" customWidth="1"/>
    <col min="5" max="5" width="3.88671875" style="95" customWidth="1"/>
    <col min="6" max="6" width="4.5546875" style="4" customWidth="1"/>
    <col min="7" max="15" width="3" style="4" customWidth="1"/>
    <col min="16" max="50" width="3" customWidth="1"/>
    <col min="51" max="65" width="3" style="135" customWidth="1"/>
    <col min="66" max="67" width="4.6640625" style="6" customWidth="1"/>
    <col min="68" max="68" width="4.33203125" style="4" customWidth="1"/>
    <col min="69" max="69" width="4.6640625" style="31" customWidth="1"/>
    <col min="70" max="70" width="4.6640625" style="32" customWidth="1"/>
    <col min="71" max="71" width="4.6640625" style="30" customWidth="1"/>
    <col min="72" max="72" width="4.6640625" style="32" customWidth="1"/>
    <col min="73" max="73" width="7.44140625" style="30" bestFit="1" customWidth="1"/>
    <col min="74" max="74" width="12" style="33" customWidth="1"/>
    <col min="75" max="79" width="3.6640625" style="30" bestFit="1" customWidth="1"/>
    <col min="80" max="80" width="9.109375" customWidth="1"/>
    <col min="81" max="81" width="3.6640625" style="30" hidden="1" customWidth="1"/>
    <col min="82" max="82" width="4.6640625" style="30" hidden="1" customWidth="1"/>
    <col min="83" max="83" width="5.33203125" style="30" hidden="1" customWidth="1"/>
    <col min="84" max="97" width="4.33203125" style="30" hidden="1" customWidth="1"/>
    <col min="98" max="98" width="4.109375" style="30" hidden="1" customWidth="1"/>
    <col min="99" max="109" width="4.6640625" style="30" hidden="1" customWidth="1"/>
    <col min="110" max="110" width="4.6640625" style="135" hidden="1" customWidth="1"/>
    <col min="111" max="111" width="4.6640625" style="6" hidden="1" customWidth="1"/>
    <col min="112" max="112" width="4.6640625" style="30" hidden="1" customWidth="1"/>
    <col min="113" max="116" width="2" hidden="1" customWidth="1"/>
    <col min="117" max="122" width="4.6640625" hidden="1" customWidth="1"/>
    <col min="123" max="123" width="4.6640625" style="135" hidden="1" customWidth="1"/>
    <col min="124" max="143" width="4.6640625" style="135" customWidth="1"/>
    <col min="144" max="148" width="4.6640625" customWidth="1"/>
    <col min="149" max="150" width="3" style="160" customWidth="1"/>
    <col min="151" max="151" width="3.6640625" style="160" customWidth="1"/>
    <col min="152" max="153" width="3" style="160" customWidth="1"/>
    <col min="154" max="155" width="3.109375" style="160" customWidth="1"/>
    <col min="156" max="156" width="4" style="160" customWidth="1"/>
    <col min="157" max="158" width="3.109375" style="160" customWidth="1"/>
    <col min="159" max="160" width="3.33203125" style="160" customWidth="1"/>
    <col min="161" max="161" width="4.109375" style="160" customWidth="1"/>
    <col min="162" max="164" width="3.33203125" style="160" customWidth="1"/>
    <col min="165" max="169" width="4.6640625" style="160" customWidth="1"/>
    <col min="170" max="171" width="4.6640625" customWidth="1"/>
  </cols>
  <sheetData>
    <row r="1" spans="1:169" s="145" customFormat="1" ht="12" hidden="1" x14ac:dyDescent="0.25">
      <c r="A1" s="145" t="s">
        <v>344</v>
      </c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</row>
    <row r="2" spans="1:169" s="145" customFormat="1" ht="12" hidden="1" x14ac:dyDescent="0.25">
      <c r="A2" s="145" t="s">
        <v>0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</row>
    <row r="3" spans="1:169" s="145" customFormat="1" ht="12" hidden="1" x14ac:dyDescent="0.25">
      <c r="A3" s="145" t="s">
        <v>345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</row>
    <row r="4" spans="1:169" s="133" customFormat="1" ht="85.8" hidden="1" x14ac:dyDescent="0.3">
      <c r="A4" s="134" t="s">
        <v>7</v>
      </c>
      <c r="B4" s="134" t="s">
        <v>8</v>
      </c>
      <c r="C4" s="134" t="s">
        <v>9</v>
      </c>
      <c r="D4" s="134" t="s">
        <v>10</v>
      </c>
      <c r="E4" s="134" t="s">
        <v>11</v>
      </c>
      <c r="F4" s="134" t="s">
        <v>347</v>
      </c>
      <c r="G4" s="134" t="s">
        <v>348</v>
      </c>
      <c r="H4" s="134" t="s">
        <v>349</v>
      </c>
      <c r="I4" s="134" t="s">
        <v>350</v>
      </c>
      <c r="J4" s="134" t="s">
        <v>351</v>
      </c>
      <c r="K4" s="134" t="s">
        <v>352</v>
      </c>
      <c r="L4" s="134" t="s">
        <v>353</v>
      </c>
      <c r="M4" s="134" t="s">
        <v>354</v>
      </c>
      <c r="N4" s="134" t="s">
        <v>355</v>
      </c>
      <c r="O4" s="134" t="s">
        <v>102</v>
      </c>
      <c r="P4" s="134" t="s">
        <v>126</v>
      </c>
      <c r="Q4" s="134" t="s">
        <v>356</v>
      </c>
      <c r="R4" s="134" t="s">
        <v>357</v>
      </c>
      <c r="S4" s="134" t="s">
        <v>358</v>
      </c>
      <c r="T4" s="134" t="s">
        <v>359</v>
      </c>
      <c r="U4" s="134" t="s">
        <v>360</v>
      </c>
      <c r="V4" s="134" t="s">
        <v>361</v>
      </c>
      <c r="W4" s="134" t="s">
        <v>362</v>
      </c>
      <c r="X4" s="134" t="s">
        <v>363</v>
      </c>
      <c r="Y4" s="134" t="s">
        <v>364</v>
      </c>
      <c r="Z4" s="134" t="s">
        <v>365</v>
      </c>
      <c r="AA4" s="134" t="s">
        <v>366</v>
      </c>
      <c r="AB4" s="134" t="s">
        <v>367</v>
      </c>
      <c r="AC4" s="134" t="s">
        <v>368</v>
      </c>
      <c r="AD4" s="134" t="s">
        <v>369</v>
      </c>
      <c r="AE4" s="134" t="s">
        <v>370</v>
      </c>
      <c r="AF4" s="134" t="s">
        <v>371</v>
      </c>
      <c r="AG4" s="134" t="s">
        <v>372</v>
      </c>
      <c r="AH4" s="134" t="s">
        <v>373</v>
      </c>
      <c r="AI4" s="134" t="s">
        <v>374</v>
      </c>
      <c r="AJ4" s="134" t="s">
        <v>375</v>
      </c>
      <c r="AK4" s="134" t="s">
        <v>376</v>
      </c>
      <c r="AL4" s="134" t="s">
        <v>377</v>
      </c>
      <c r="AM4" s="134" t="s">
        <v>378</v>
      </c>
      <c r="AN4" s="134" t="s">
        <v>379</v>
      </c>
      <c r="AO4" s="134" t="s">
        <v>380</v>
      </c>
      <c r="AP4" s="134" t="s">
        <v>381</v>
      </c>
      <c r="AQ4" s="134" t="s">
        <v>382</v>
      </c>
      <c r="AR4" s="134" t="s">
        <v>383</v>
      </c>
      <c r="AS4" s="134" t="s">
        <v>384</v>
      </c>
      <c r="AT4" s="134" t="s">
        <v>385</v>
      </c>
      <c r="AU4" s="134" t="s">
        <v>386</v>
      </c>
      <c r="AV4" s="134" t="s">
        <v>387</v>
      </c>
      <c r="AW4" s="134" t="s">
        <v>388</v>
      </c>
      <c r="AX4" s="134" t="s">
        <v>389</v>
      </c>
      <c r="AY4" s="134" t="s">
        <v>390</v>
      </c>
      <c r="AZ4" s="134" t="s">
        <v>391</v>
      </c>
      <c r="BA4" s="134" t="s">
        <v>392</v>
      </c>
      <c r="BB4" s="134" t="s">
        <v>393</v>
      </c>
      <c r="BC4" s="134" t="s">
        <v>394</v>
      </c>
      <c r="BD4" s="134" t="s">
        <v>395</v>
      </c>
      <c r="BE4" s="134" t="s">
        <v>396</v>
      </c>
      <c r="BF4" s="134" t="s">
        <v>397</v>
      </c>
      <c r="BG4" s="134" t="s">
        <v>398</v>
      </c>
      <c r="BH4" s="134" t="s">
        <v>399</v>
      </c>
      <c r="BI4" s="134" t="s">
        <v>400</v>
      </c>
      <c r="BJ4" s="134" t="s">
        <v>401</v>
      </c>
      <c r="BK4" s="134" t="s">
        <v>402</v>
      </c>
      <c r="BL4" s="134" t="s">
        <v>403</v>
      </c>
      <c r="BM4" s="134" t="s">
        <v>404</v>
      </c>
      <c r="BN4" s="134" t="s">
        <v>12</v>
      </c>
      <c r="BO4" s="134" t="s">
        <v>13</v>
      </c>
      <c r="BP4" s="134" t="s">
        <v>14</v>
      </c>
      <c r="BQ4" s="174" t="s">
        <v>15</v>
      </c>
      <c r="BR4" s="174" t="s">
        <v>16</v>
      </c>
      <c r="BS4" s="174" t="s">
        <v>17</v>
      </c>
      <c r="BT4" s="174" t="s">
        <v>18</v>
      </c>
      <c r="BU4" s="174" t="s">
        <v>19</v>
      </c>
      <c r="BV4" s="174" t="s">
        <v>20</v>
      </c>
      <c r="BW4" s="174"/>
      <c r="BX4" s="175"/>
      <c r="BY4" s="175"/>
      <c r="BZ4" s="175"/>
      <c r="CA4" s="175"/>
      <c r="CH4" s="7"/>
      <c r="CI4" s="1"/>
      <c r="CJ4" s="1"/>
      <c r="CK4" s="1"/>
      <c r="CL4" s="1"/>
      <c r="CM4" s="1"/>
      <c r="DG4" s="134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</row>
    <row r="5" spans="1:169" s="134" customFormat="1" ht="48" hidden="1" x14ac:dyDescent="0.3">
      <c r="A5" s="134" t="s">
        <v>21</v>
      </c>
      <c r="B5" s="134" t="s">
        <v>22</v>
      </c>
      <c r="C5" s="134" t="s">
        <v>23</v>
      </c>
      <c r="D5" s="134" t="s">
        <v>24</v>
      </c>
      <c r="E5" s="134" t="s">
        <v>25</v>
      </c>
      <c r="F5" s="134" t="s">
        <v>405</v>
      </c>
      <c r="G5" s="134" t="s">
        <v>406</v>
      </c>
      <c r="H5" s="134" t="s">
        <v>407</v>
      </c>
      <c r="I5" s="134" t="s">
        <v>408</v>
      </c>
      <c r="J5" s="134" t="s">
        <v>409</v>
      </c>
      <c r="K5" s="134" t="s">
        <v>410</v>
      </c>
      <c r="L5" s="134" t="s">
        <v>411</v>
      </c>
      <c r="M5" s="134" t="s">
        <v>412</v>
      </c>
      <c r="N5" s="134" t="s">
        <v>413</v>
      </c>
      <c r="O5" s="134" t="s">
        <v>414</v>
      </c>
      <c r="P5" s="134" t="s">
        <v>415</v>
      </c>
      <c r="Q5" s="134" t="s">
        <v>416</v>
      </c>
      <c r="R5" s="134" t="s">
        <v>417</v>
      </c>
      <c r="S5" s="134" t="s">
        <v>418</v>
      </c>
      <c r="T5" s="134" t="s">
        <v>419</v>
      </c>
      <c r="U5" s="134" t="s">
        <v>420</v>
      </c>
      <c r="V5" s="134" t="s">
        <v>421</v>
      </c>
      <c r="W5" s="134" t="s">
        <v>422</v>
      </c>
      <c r="X5" s="134" t="s">
        <v>423</v>
      </c>
      <c r="Y5" s="134" t="s">
        <v>424</v>
      </c>
      <c r="Z5" s="134" t="s">
        <v>425</v>
      </c>
      <c r="AA5" s="134" t="s">
        <v>426</v>
      </c>
      <c r="AB5" s="134" t="s">
        <v>427</v>
      </c>
      <c r="AC5" s="134" t="s">
        <v>428</v>
      </c>
      <c r="AD5" s="134" t="s">
        <v>429</v>
      </c>
      <c r="AE5" s="134" t="s">
        <v>430</v>
      </c>
      <c r="AF5" s="134" t="s">
        <v>431</v>
      </c>
      <c r="AG5" s="134" t="s">
        <v>432</v>
      </c>
      <c r="AH5" s="134" t="s">
        <v>433</v>
      </c>
      <c r="AI5" s="134" t="s">
        <v>434</v>
      </c>
      <c r="AJ5" s="134" t="s">
        <v>435</v>
      </c>
      <c r="AK5" s="134" t="s">
        <v>436</v>
      </c>
      <c r="AL5" s="134" t="s">
        <v>437</v>
      </c>
      <c r="AM5" s="134" t="s">
        <v>438</v>
      </c>
      <c r="AN5" s="134" t="s">
        <v>439</v>
      </c>
      <c r="AO5" s="134" t="s">
        <v>440</v>
      </c>
      <c r="AP5" s="134" t="s">
        <v>441</v>
      </c>
      <c r="AQ5" s="134" t="s">
        <v>442</v>
      </c>
      <c r="AR5" s="134" t="s">
        <v>443</v>
      </c>
      <c r="AS5" s="134" t="s">
        <v>444</v>
      </c>
      <c r="AT5" s="134" t="s">
        <v>445</v>
      </c>
      <c r="AU5" s="134" t="s">
        <v>446</v>
      </c>
      <c r="AV5" s="134" t="s">
        <v>447</v>
      </c>
      <c r="AW5" s="134" t="s">
        <v>448</v>
      </c>
      <c r="AX5" s="134" t="s">
        <v>449</v>
      </c>
      <c r="AY5" s="134" t="s">
        <v>450</v>
      </c>
      <c r="AZ5" s="134" t="s">
        <v>451</v>
      </c>
      <c r="BA5" s="134" t="s">
        <v>452</v>
      </c>
      <c r="BB5" s="134" t="s">
        <v>453</v>
      </c>
      <c r="BC5" s="134" t="s">
        <v>454</v>
      </c>
      <c r="BD5" s="134" t="s">
        <v>455</v>
      </c>
      <c r="BE5" s="134" t="s">
        <v>456</v>
      </c>
      <c r="BF5" s="134" t="s">
        <v>457</v>
      </c>
      <c r="BG5" s="134" t="s">
        <v>458</v>
      </c>
      <c r="BH5" s="134" t="s">
        <v>459</v>
      </c>
      <c r="BI5" s="134" t="s">
        <v>460</v>
      </c>
      <c r="BJ5" s="134" t="s">
        <v>461</v>
      </c>
      <c r="BK5" s="134" t="s">
        <v>462</v>
      </c>
      <c r="BL5" s="134" t="s">
        <v>463</v>
      </c>
      <c r="BM5" s="134" t="s">
        <v>464</v>
      </c>
      <c r="BN5" s="134" t="s">
        <v>12</v>
      </c>
      <c r="BO5" s="134" t="s">
        <v>13</v>
      </c>
      <c r="BP5" s="134" t="s">
        <v>26</v>
      </c>
      <c r="BQ5" s="174" t="s">
        <v>27</v>
      </c>
      <c r="BR5" s="174" t="s">
        <v>28</v>
      </c>
      <c r="BS5" s="174" t="s">
        <v>29</v>
      </c>
      <c r="BT5" s="174" t="s">
        <v>30</v>
      </c>
      <c r="BU5" s="174" t="s">
        <v>31</v>
      </c>
      <c r="BV5" s="174" t="s">
        <v>32</v>
      </c>
      <c r="BW5" s="174"/>
      <c r="BX5" s="174"/>
      <c r="BY5" s="174"/>
      <c r="BZ5" s="174"/>
      <c r="CA5" s="174"/>
      <c r="CM5" s="8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</row>
    <row r="6" spans="1:169" s="135" customFormat="1" hidden="1" x14ac:dyDescent="0.3"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6"/>
      <c r="BO6" s="6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M6" s="1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</row>
    <row r="7" spans="1:169" s="135" customFormat="1" hidden="1" x14ac:dyDescent="0.3"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6"/>
      <c r="BO7" s="6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M7"/>
      <c r="DM7" s="7" t="s">
        <v>326</v>
      </c>
      <c r="DN7"/>
      <c r="DO7"/>
      <c r="DP7"/>
      <c r="DQ7"/>
      <c r="DR7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</row>
    <row r="8" spans="1:169" ht="15.75" customHeight="1" x14ac:dyDescent="0.3">
      <c r="B8" s="70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33"/>
      <c r="BP8" s="204" t="s">
        <v>14</v>
      </c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M8"/>
      <c r="DE8" s="135"/>
      <c r="DG8" s="135"/>
      <c r="DH8" s="135"/>
      <c r="DN8" s="1" t="s">
        <v>5</v>
      </c>
      <c r="DO8" s="1" t="s">
        <v>4</v>
      </c>
      <c r="DP8" s="1" t="s">
        <v>3</v>
      </c>
      <c r="DQ8" s="1" t="s">
        <v>2</v>
      </c>
      <c r="DR8" s="1" t="s">
        <v>1</v>
      </c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S8" s="161" t="s">
        <v>2</v>
      </c>
      <c r="ET8" s="162" t="s">
        <v>107</v>
      </c>
      <c r="EU8" s="162" t="s">
        <v>110</v>
      </c>
      <c r="EV8" s="162" t="s">
        <v>120</v>
      </c>
      <c r="EW8" s="162" t="s">
        <v>105</v>
      </c>
      <c r="EX8" s="162" t="s">
        <v>2</v>
      </c>
      <c r="EY8" s="162" t="s">
        <v>107</v>
      </c>
      <c r="EZ8" s="162" t="s">
        <v>110</v>
      </c>
      <c r="FA8" s="162" t="s">
        <v>120</v>
      </c>
      <c r="FB8" s="162" t="s">
        <v>105</v>
      </c>
      <c r="FC8" s="162" t="s">
        <v>2</v>
      </c>
      <c r="FD8" s="162" t="s">
        <v>107</v>
      </c>
      <c r="FE8" s="162" t="s">
        <v>110</v>
      </c>
      <c r="FF8" s="162" t="s">
        <v>120</v>
      </c>
      <c r="FG8" s="162" t="s">
        <v>105</v>
      </c>
      <c r="FH8" s="163"/>
      <c r="FI8" s="164" t="s">
        <v>130</v>
      </c>
      <c r="FJ8" s="164" t="s">
        <v>5</v>
      </c>
      <c r="FK8" s="164" t="s">
        <v>131</v>
      </c>
      <c r="FL8" s="164" t="s">
        <v>105</v>
      </c>
      <c r="FM8" s="164" t="s">
        <v>132</v>
      </c>
    </row>
    <row r="9" spans="1:169" ht="63.75" customHeight="1" x14ac:dyDescent="0.4">
      <c r="B9" s="11" t="s">
        <v>343</v>
      </c>
      <c r="C9" s="11"/>
      <c r="D9" s="11"/>
      <c r="E9" s="11"/>
      <c r="F9" s="11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1"/>
      <c r="BO9" s="137"/>
      <c r="BP9" s="205"/>
      <c r="BQ9" s="34" t="s">
        <v>133</v>
      </c>
      <c r="BR9" s="35" t="s">
        <v>16</v>
      </c>
      <c r="BS9" s="36" t="s">
        <v>17</v>
      </c>
      <c r="BT9" s="35" t="s">
        <v>18</v>
      </c>
      <c r="BU9" s="35" t="s">
        <v>134</v>
      </c>
      <c r="BV9" s="37"/>
      <c r="BW9" s="38" t="s">
        <v>135</v>
      </c>
      <c r="BX9" s="38" t="s">
        <v>136</v>
      </c>
      <c r="BY9" s="38" t="s">
        <v>137</v>
      </c>
      <c r="BZ9" s="38" t="s">
        <v>138</v>
      </c>
      <c r="CA9" s="38" t="s">
        <v>139</v>
      </c>
      <c r="CC9" s="39"/>
      <c r="CM9"/>
      <c r="DE9" s="135"/>
      <c r="DG9" s="135"/>
      <c r="DH9" s="135"/>
      <c r="DM9" t="s">
        <v>327</v>
      </c>
      <c r="DN9" s="132">
        <v>15</v>
      </c>
      <c r="DO9" s="132">
        <v>22</v>
      </c>
      <c r="DP9" s="132">
        <v>29</v>
      </c>
      <c r="DQ9" s="132">
        <v>37</v>
      </c>
      <c r="DR9" s="132">
        <v>44</v>
      </c>
      <c r="EN9" s="135"/>
      <c r="EO9" s="135"/>
      <c r="ES9" s="161" t="s">
        <v>5</v>
      </c>
      <c r="ET9" s="162" t="s">
        <v>5</v>
      </c>
      <c r="EU9" s="162" t="s">
        <v>5</v>
      </c>
      <c r="EV9" s="162" t="s">
        <v>5</v>
      </c>
      <c r="EW9" s="162" t="s">
        <v>5</v>
      </c>
      <c r="EX9" s="162" t="s">
        <v>3</v>
      </c>
      <c r="EY9" s="162" t="s">
        <v>3</v>
      </c>
      <c r="EZ9" s="162" t="s">
        <v>3</v>
      </c>
      <c r="FA9" s="162" t="s">
        <v>3</v>
      </c>
      <c r="FB9" s="162" t="s">
        <v>3</v>
      </c>
      <c r="FC9" s="162" t="s">
        <v>1</v>
      </c>
      <c r="FD9" s="162" t="s">
        <v>1</v>
      </c>
      <c r="FE9" s="162" t="s">
        <v>1</v>
      </c>
      <c r="FF9" s="162" t="s">
        <v>1</v>
      </c>
      <c r="FG9" s="162" t="s">
        <v>1</v>
      </c>
      <c r="FH9" s="167"/>
      <c r="FI9" s="168" t="s">
        <v>140</v>
      </c>
      <c r="FJ9" s="168" t="s">
        <v>16</v>
      </c>
      <c r="FK9" s="168" t="s">
        <v>141</v>
      </c>
      <c r="FL9" s="168" t="s">
        <v>142</v>
      </c>
      <c r="FM9" s="168" t="s">
        <v>143</v>
      </c>
    </row>
    <row r="10" spans="1:169" ht="150" customHeight="1" x14ac:dyDescent="0.3">
      <c r="B10" s="3"/>
      <c r="C10" s="66" t="s">
        <v>144</v>
      </c>
      <c r="D10" s="66" t="s">
        <v>145</v>
      </c>
      <c r="E10" s="66" t="s">
        <v>11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9"/>
      <c r="BO10" s="138"/>
      <c r="BP10" s="205"/>
      <c r="BQ10" s="42">
        <f>SUM(BR10:BT10)</f>
        <v>60</v>
      </c>
      <c r="BR10" s="40">
        <f>SUM(ES10:EW10)</f>
        <v>22</v>
      </c>
      <c r="BS10" s="43">
        <f>ROUND(SUM(EX10:FB10),0)</f>
        <v>22</v>
      </c>
      <c r="BT10" s="40">
        <f>SUM(FC10:FG10)</f>
        <v>16</v>
      </c>
      <c r="BU10" s="44">
        <f>(sum_c+sum_a)</f>
        <v>38</v>
      </c>
      <c r="BV10" s="45"/>
      <c r="BW10" s="46">
        <f>kravg_e</f>
        <v>15</v>
      </c>
      <c r="BX10" s="47">
        <f>kravg_d</f>
        <v>22</v>
      </c>
      <c r="BY10" s="46">
        <f>kravg_c</f>
        <v>29</v>
      </c>
      <c r="BZ10" s="47">
        <f>kravg_b</f>
        <v>37</v>
      </c>
      <c r="CA10" s="46">
        <f>kravg_a</f>
        <v>44</v>
      </c>
      <c r="CD10" s="48"/>
      <c r="CM10"/>
      <c r="DE10" s="135"/>
      <c r="DG10" s="135"/>
      <c r="DH10" s="135"/>
      <c r="ES10" s="169">
        <f t="shared" ref="ES10:FG10" si="0">SUMIF($F$17:$BM$17,ES17,$F$14:$BM$14)</f>
        <v>10</v>
      </c>
      <c r="ET10" s="169">
        <f t="shared" si="0"/>
        <v>7</v>
      </c>
      <c r="EU10" s="169">
        <f t="shared" si="0"/>
        <v>5</v>
      </c>
      <c r="EV10" s="169">
        <f t="shared" si="0"/>
        <v>0</v>
      </c>
      <c r="EW10" s="169">
        <f t="shared" si="0"/>
        <v>0</v>
      </c>
      <c r="EX10" s="169">
        <f t="shared" si="0"/>
        <v>5</v>
      </c>
      <c r="EY10" s="169">
        <f t="shared" si="0"/>
        <v>12</v>
      </c>
      <c r="EZ10" s="169">
        <f t="shared" si="0"/>
        <v>2</v>
      </c>
      <c r="FA10" s="169">
        <f t="shared" si="0"/>
        <v>1</v>
      </c>
      <c r="FB10" s="169">
        <f t="shared" si="0"/>
        <v>2</v>
      </c>
      <c r="FC10" s="169">
        <f t="shared" si="0"/>
        <v>2</v>
      </c>
      <c r="FD10" s="169">
        <f t="shared" si="0"/>
        <v>9</v>
      </c>
      <c r="FE10" s="169">
        <f t="shared" si="0"/>
        <v>2</v>
      </c>
      <c r="FF10" s="169">
        <f t="shared" si="0"/>
        <v>1</v>
      </c>
      <c r="FG10" s="169">
        <f t="shared" si="0"/>
        <v>2</v>
      </c>
      <c r="FH10" s="165"/>
      <c r="FI10" s="2">
        <f>SUMIF($F12:$BO12,"R*",$F14:$BO14)</f>
        <v>19</v>
      </c>
      <c r="FJ10" s="2">
        <f>SUMIF($F12:$BO12,"E*",$F14:$BO14)</f>
        <v>28</v>
      </c>
      <c r="FK10" s="2">
        <f>SUMIF($F12:$BO12,"S*",$F14:$BO14)</f>
        <v>11</v>
      </c>
      <c r="FL10" s="2">
        <f>SUMIF($F12:$BO12,"K*",$F14:$BO14)</f>
        <v>2</v>
      </c>
      <c r="FM10" s="2">
        <f>SUMIF($F13:$BO13,"M*",$F14:$BO14)</f>
        <v>13</v>
      </c>
    </row>
    <row r="11" spans="1:169" ht="41.25" customHeight="1" thickBot="1" x14ac:dyDescent="0.35">
      <c r="A11" s="210" t="s">
        <v>7</v>
      </c>
      <c r="B11" s="2" t="s">
        <v>146</v>
      </c>
      <c r="C11" s="2"/>
      <c r="D11" s="2"/>
      <c r="E11" s="2"/>
      <c r="F11" s="144" t="str">
        <f>DATA!$BK$5</f>
        <v>1_1</v>
      </c>
      <c r="G11" s="144" t="str">
        <f>DATA!$BK$6</f>
        <v>1_2</v>
      </c>
      <c r="H11" s="144" t="str">
        <f>DATA!$BK$7</f>
        <v>1_3</v>
      </c>
      <c r="I11" s="144" t="str">
        <f>DATA!$BK$8</f>
        <v>1_4</v>
      </c>
      <c r="J11" s="144" t="str">
        <f>DATA!$BK$9</f>
        <v>1_5</v>
      </c>
      <c r="K11" s="144" t="str">
        <f>DATA!$BK$10</f>
        <v>1_6</v>
      </c>
      <c r="L11" s="144" t="str">
        <f>DATA!$BK$11</f>
        <v>1_7</v>
      </c>
      <c r="M11" s="144" t="str">
        <f>DATA!$BK$12</f>
        <v>1_8</v>
      </c>
      <c r="N11" s="144" t="str">
        <f>DATA!$BK$13</f>
        <v>1_9</v>
      </c>
      <c r="O11" s="144" t="str">
        <f>DATA!$BK$14</f>
        <v>1</v>
      </c>
      <c r="P11" s="144" t="str">
        <f>DATA!$BK$15</f>
        <v>2</v>
      </c>
      <c r="Q11" s="144" t="str">
        <f>DATA!$BK$16</f>
        <v>3a</v>
      </c>
      <c r="R11" s="144" t="str">
        <f>DATA!$BK$17</f>
        <v>3b</v>
      </c>
      <c r="S11" s="144" t="str">
        <f>DATA!$BK$18</f>
        <v>4a</v>
      </c>
      <c r="T11" s="144" t="str">
        <f>DATA!$BK$19</f>
        <v>4b_1</v>
      </c>
      <c r="U11" s="144" t="str">
        <f>DATA!$BK$20</f>
        <v>4b_2</v>
      </c>
      <c r="V11" s="144" t="str">
        <f>DATA!$BK$21</f>
        <v>5</v>
      </c>
      <c r="W11" s="144" t="str">
        <f>DATA!$BK$22</f>
        <v>6</v>
      </c>
      <c r="X11" s="144" t="str">
        <f>DATA!$BK$23</f>
        <v>7_1</v>
      </c>
      <c r="Y11" s="144" t="str">
        <f>DATA!$BK$24</f>
        <v>7_2</v>
      </c>
      <c r="Z11" s="144" t="str">
        <f>DATA!$BK$25</f>
        <v>8_1</v>
      </c>
      <c r="AA11" s="144" t="str">
        <f>DATA!$BK$26</f>
        <v>8_2</v>
      </c>
      <c r="AB11" s="144" t="str">
        <f>DATA!$BK$27</f>
        <v>8_3</v>
      </c>
      <c r="AC11" s="144" t="str">
        <f>DATA!$BK$28</f>
        <v>9a_1</v>
      </c>
      <c r="AD11" s="144" t="str">
        <f>DATA!$BK$29</f>
        <v>9a_2</v>
      </c>
      <c r="AE11" s="144" t="str">
        <f>DATA!$BK$30</f>
        <v>9b_1</v>
      </c>
      <c r="AF11" s="144" t="str">
        <f>DATA!$BK$31</f>
        <v>9b_2</v>
      </c>
      <c r="AG11" s="144" t="str">
        <f>DATA!$BK$32</f>
        <v>10a_1</v>
      </c>
      <c r="AH11" s="144" t="str">
        <f>DATA!$BK$33</f>
        <v>10a_2</v>
      </c>
      <c r="AI11" s="144" t="str">
        <f>DATA!$BK$34</f>
        <v>10b</v>
      </c>
      <c r="AJ11" s="144" t="str">
        <f>DATA!$BK$35</f>
        <v>11a_1</v>
      </c>
      <c r="AK11" s="144" t="str">
        <f>DATA!$BK$36</f>
        <v>11a_2</v>
      </c>
      <c r="AL11" s="144" t="str">
        <f>DATA!$BK$37</f>
        <v>11b</v>
      </c>
      <c r="AM11" s="144" t="str">
        <f>DATA!$BK$38</f>
        <v>12a</v>
      </c>
      <c r="AN11" s="144" t="str">
        <f>DATA!$BK$39</f>
        <v>12b</v>
      </c>
      <c r="AO11" s="144" t="str">
        <f>DATA!$BK$40</f>
        <v>12c_1</v>
      </c>
      <c r="AP11" s="144" t="str">
        <f>DATA!$BK$41</f>
        <v>12c_2</v>
      </c>
      <c r="AQ11" s="144" t="str">
        <f>DATA!$BK$42</f>
        <v>13a_1</v>
      </c>
      <c r="AR11" s="144" t="str">
        <f>DATA!$BK$43</f>
        <v>13a_2</v>
      </c>
      <c r="AS11" s="144" t="str">
        <f>DATA!$BK$44</f>
        <v>13b_1</v>
      </c>
      <c r="AT11" s="144" t="str">
        <f>DATA!$BK$45</f>
        <v>13b_2</v>
      </c>
      <c r="AU11" s="144" t="str">
        <f>DATA!$BK$46</f>
        <v>14_1</v>
      </c>
      <c r="AV11" s="144" t="str">
        <f>DATA!$BK$47</f>
        <v>14_2</v>
      </c>
      <c r="AW11" s="144" t="str">
        <f>DATA!$BK$48</f>
        <v>14_3</v>
      </c>
      <c r="AX11" s="144" t="str">
        <f>DATA!$BK$49</f>
        <v>15a</v>
      </c>
      <c r="AY11" s="144" t="str">
        <f>DATA!$BK$50</f>
        <v>15b</v>
      </c>
      <c r="AZ11" s="144" t="str">
        <f>DATA!$BK$51</f>
        <v>15c_1</v>
      </c>
      <c r="BA11" s="144" t="str">
        <f>DATA!$BK$52</f>
        <v>15c_2</v>
      </c>
      <c r="BB11" s="144" t="str">
        <f>DATA!$BK$53</f>
        <v>15c_3</v>
      </c>
      <c r="BC11" s="144" t="str">
        <f>DATA!$BK$54</f>
        <v>16a</v>
      </c>
      <c r="BD11" s="144" t="str">
        <f>DATA!$BK$55</f>
        <v>16b_1</v>
      </c>
      <c r="BE11" s="144" t="str">
        <f>DATA!$BK$56</f>
        <v>16b_2</v>
      </c>
      <c r="BF11" s="144" t="str">
        <f>DATA!$BK$57</f>
        <v>16b_3</v>
      </c>
      <c r="BG11" s="144" t="str">
        <f>DATA!$BK$58</f>
        <v>17_1</v>
      </c>
      <c r="BH11" s="144" t="str">
        <f>DATA!$BK$59</f>
        <v>17_2</v>
      </c>
      <c r="BI11" s="144" t="str">
        <f>DATA!$BK$60</f>
        <v>17_3</v>
      </c>
      <c r="BJ11" s="144" t="str">
        <f>DATA!$BK$61</f>
        <v>18_1</v>
      </c>
      <c r="BK11" s="144" t="str">
        <f>DATA!$BK$62</f>
        <v>18_2</v>
      </c>
      <c r="BL11" s="144" t="str">
        <f>DATA!$BK$63</f>
        <v>18_3</v>
      </c>
      <c r="BM11" s="144" t="str">
        <f>DATA!$BK$64</f>
        <v>18_4</v>
      </c>
      <c r="BN11" s="207" t="s">
        <v>12</v>
      </c>
      <c r="BO11" s="213" t="s">
        <v>13</v>
      </c>
      <c r="BP11" s="205"/>
      <c r="BQ11" s="50"/>
      <c r="BR11" s="49"/>
      <c r="BS11" s="51"/>
      <c r="BT11" s="49"/>
      <c r="BU11" s="51"/>
      <c r="BV11" s="52" t="s">
        <v>147</v>
      </c>
      <c r="BW11" s="52"/>
      <c r="BX11" s="52">
        <f>kravg_d_ac</f>
        <v>6</v>
      </c>
      <c r="BY11" s="52">
        <f>kravg_c_ac</f>
        <v>11</v>
      </c>
      <c r="BZ11" s="68">
        <f>kravg_b_ac</f>
        <v>16</v>
      </c>
      <c r="CA11" s="68" t="e">
        <f>kravg_a_ac</f>
        <v>#NAME?</v>
      </c>
      <c r="CC11" s="51"/>
      <c r="CD11" s="51"/>
      <c r="DE11" s="135"/>
      <c r="DG11" s="135"/>
      <c r="DH11" s="135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</row>
    <row r="12" spans="1:169" ht="43.8" thickBot="1" x14ac:dyDescent="0.35">
      <c r="A12" s="211"/>
      <c r="B12" s="2" t="s">
        <v>148</v>
      </c>
      <c r="C12" s="2"/>
      <c r="D12" s="2"/>
      <c r="E12" s="2"/>
      <c r="F12" s="144" t="str">
        <f>DATA!$BC$5</f>
        <v>E13</v>
      </c>
      <c r="G12" s="144" t="str">
        <f>DATA!$BC$6</f>
        <v>E13</v>
      </c>
      <c r="H12" s="144" t="str">
        <f>DATA!$BC$7</f>
        <v>E13</v>
      </c>
      <c r="I12" s="144" t="str">
        <f>DATA!$BC$8</f>
        <v>E13</v>
      </c>
      <c r="J12" s="144" t="str">
        <f>DATA!$BC$9</f>
        <v>E13</v>
      </c>
      <c r="K12" s="144" t="str">
        <f>DATA!$BC$10</f>
        <v>E13</v>
      </c>
      <c r="L12" s="144" t="str">
        <f>DATA!$BC$11</f>
        <v>E13</v>
      </c>
      <c r="M12" s="144" t="str">
        <f>DATA!$BC$12</f>
        <v>E13</v>
      </c>
      <c r="N12" s="144" t="str">
        <f>DATA!$BC$13</f>
        <v>E13</v>
      </c>
      <c r="O12" s="144" t="str">
        <f>DATA!$BC$14</f>
        <v>R11</v>
      </c>
      <c r="P12" s="144" t="str">
        <f>DATA!$BC$15</f>
        <v>R15</v>
      </c>
      <c r="Q12" s="144" t="str">
        <f>DATA!$BC$16</f>
        <v>E11</v>
      </c>
      <c r="R12" s="144" t="str">
        <f>DATA!$BC$17</f>
        <v>E12</v>
      </c>
      <c r="S12" s="144" t="str">
        <f>DATA!$BC$18</f>
        <v>E14</v>
      </c>
      <c r="T12" s="144" t="str">
        <f>DATA!$BC$19</f>
        <v>R13</v>
      </c>
      <c r="U12" s="144" t="str">
        <f>DATA!$BC$20</f>
        <v>E14</v>
      </c>
      <c r="V12" s="144" t="str">
        <f>DATA!$BC$21</f>
        <v>K12</v>
      </c>
      <c r="W12" s="144" t="str">
        <f>DATA!$BC$22</f>
        <v>K11</v>
      </c>
      <c r="X12" s="144" t="str">
        <f>DATA!$BC$23</f>
        <v>R14</v>
      </c>
      <c r="Y12" s="144" t="str">
        <f>DATA!$BC$24</f>
        <v>R14</v>
      </c>
      <c r="Z12" s="144" t="str">
        <f>DATA!$BC$25</f>
        <v>E14</v>
      </c>
      <c r="AA12" s="144" t="str">
        <f>DATA!$BC$26</f>
        <v>E14</v>
      </c>
      <c r="AB12" s="144" t="str">
        <f>DATA!$BC$27</f>
        <v>E14</v>
      </c>
      <c r="AC12" s="144" t="str">
        <f>DATA!$BC$28</f>
        <v>E11</v>
      </c>
      <c r="AD12" s="144" t="str">
        <f>DATA!$BC$29</f>
        <v>E11</v>
      </c>
      <c r="AE12" s="144" t="str">
        <f>DATA!$BC$30</f>
        <v>R13</v>
      </c>
      <c r="AF12" s="144" t="str">
        <f>DATA!$BC$31</f>
        <v>R13</v>
      </c>
      <c r="AG12" s="144" t="str">
        <f>DATA!$BC$32</f>
        <v>S11</v>
      </c>
      <c r="AH12" s="144" t="str">
        <f>DATA!$BC$33</f>
        <v>S11</v>
      </c>
      <c r="AI12" s="144" t="str">
        <f>DATA!$BC$34</f>
        <v>S11</v>
      </c>
      <c r="AJ12" s="144" t="str">
        <f>DATA!$BC$35</f>
        <v>E14</v>
      </c>
      <c r="AK12" s="144" t="str">
        <f>DATA!$BC$36</f>
        <v>E14</v>
      </c>
      <c r="AL12" s="144" t="str">
        <f>DATA!$BC$37</f>
        <v>E14</v>
      </c>
      <c r="AM12" s="144" t="str">
        <f>DATA!$BC$38</f>
        <v>R12</v>
      </c>
      <c r="AN12" s="144" t="str">
        <f>DATA!$BC$39</f>
        <v>R12</v>
      </c>
      <c r="AO12" s="144" t="str">
        <f>DATA!$BC$40</f>
        <v>R12</v>
      </c>
      <c r="AP12" s="144" t="str">
        <f>DATA!$BC$41</f>
        <v>R12</v>
      </c>
      <c r="AQ12" s="144" t="str">
        <f>DATA!$BC$42</f>
        <v>S11</v>
      </c>
      <c r="AR12" s="144" t="str">
        <f>DATA!$BC$43</f>
        <v>S11</v>
      </c>
      <c r="AS12" s="144" t="str">
        <f>DATA!$BC$44</f>
        <v>S14</v>
      </c>
      <c r="AT12" s="144" t="str">
        <f>DATA!$BC$45</f>
        <v>S14</v>
      </c>
      <c r="AU12" s="144" t="str">
        <f>DATA!$BC$46</f>
        <v>E11</v>
      </c>
      <c r="AV12" s="144" t="str">
        <f>DATA!$BC$47</f>
        <v>E11</v>
      </c>
      <c r="AW12" s="144" t="str">
        <f>DATA!$BC$48</f>
        <v>E11</v>
      </c>
      <c r="AX12" s="144" t="str">
        <f>DATA!$BC$49</f>
        <v>S11</v>
      </c>
      <c r="AY12" s="144" t="str">
        <f>DATA!$BC$50</f>
        <v>E15</v>
      </c>
      <c r="AZ12" s="144" t="str">
        <f>DATA!$BC$51</f>
        <v>S11</v>
      </c>
      <c r="BA12" s="144" t="str">
        <f>DATA!$BC$52</f>
        <v>S11</v>
      </c>
      <c r="BB12" s="144" t="str">
        <f>DATA!$BC$53</f>
        <v>S11</v>
      </c>
      <c r="BC12" s="144" t="str">
        <f>DATA!$BC$54</f>
        <v>R13</v>
      </c>
      <c r="BD12" s="144" t="str">
        <f>DATA!$BC$55</f>
        <v>R14</v>
      </c>
      <c r="BE12" s="144" t="str">
        <f>DATA!$BC$56</f>
        <v>R14</v>
      </c>
      <c r="BF12" s="144" t="str">
        <f>DATA!$BC$57</f>
        <v>R14</v>
      </c>
      <c r="BG12" s="144" t="str">
        <f>DATA!$BC$58</f>
        <v>R11</v>
      </c>
      <c r="BH12" s="144" t="str">
        <f>DATA!$BC$59</f>
        <v>R11</v>
      </c>
      <c r="BI12" s="144" t="str">
        <f>DATA!$BC$60</f>
        <v>R11</v>
      </c>
      <c r="BJ12" s="144" t="str">
        <f>DATA!$BC$61</f>
        <v>R11</v>
      </c>
      <c r="BK12" s="144" t="str">
        <f>DATA!$BC$62</f>
        <v>E13</v>
      </c>
      <c r="BL12" s="144" t="str">
        <f>DATA!$BC$63</f>
        <v>E12</v>
      </c>
      <c r="BM12" s="144" t="str">
        <f>DATA!$BC$64</f>
        <v>E13</v>
      </c>
      <c r="BN12" s="208"/>
      <c r="BO12" s="214"/>
      <c r="BP12" s="205"/>
      <c r="BQ12" s="54"/>
      <c r="BR12" s="53"/>
      <c r="BS12" s="55"/>
      <c r="BT12" s="53"/>
      <c r="BU12" s="55"/>
      <c r="BV12" s="56" t="s">
        <v>149</v>
      </c>
      <c r="BW12" s="52"/>
      <c r="BX12" s="52"/>
      <c r="BY12" s="52"/>
      <c r="BZ12" s="52">
        <f>kravg_b_A</f>
        <v>4</v>
      </c>
      <c r="CA12" s="52">
        <f>kravg_a_A</f>
        <v>7</v>
      </c>
      <c r="CC12" s="55"/>
      <c r="CD12" s="55"/>
      <c r="DE12" s="135"/>
      <c r="DG12" s="135"/>
      <c r="DH12" s="135"/>
      <c r="DM12" t="s">
        <v>152</v>
      </c>
      <c r="DN12" s="16" t="s">
        <v>91</v>
      </c>
      <c r="DO12" s="17" t="s">
        <v>328</v>
      </c>
      <c r="DP12" s="18" t="s">
        <v>329</v>
      </c>
      <c r="DQ12" s="67" t="s">
        <v>330</v>
      </c>
      <c r="ES12" s="171"/>
      <c r="ET12" s="171"/>
      <c r="EU12" s="171"/>
      <c r="EV12" s="171"/>
      <c r="EW12" s="171"/>
      <c r="EX12" s="170"/>
      <c r="EY12" s="170"/>
      <c r="EZ12" s="170"/>
      <c r="FA12" s="170"/>
      <c r="FB12" s="170"/>
      <c r="FC12" s="171"/>
      <c r="FD12" s="171"/>
      <c r="FE12" s="171"/>
      <c r="FF12" s="171"/>
      <c r="FG12" s="171"/>
      <c r="FH12" s="171"/>
    </row>
    <row r="13" spans="1:169" ht="26.25" customHeight="1" x14ac:dyDescent="0.3">
      <c r="A13" s="211"/>
      <c r="B13" s="2"/>
      <c r="C13" s="2"/>
      <c r="D13" s="2"/>
      <c r="E13" s="2"/>
      <c r="F13" s="144" t="str">
        <f>DATA!$BD$5</f>
        <v>M16</v>
      </c>
      <c r="G13" s="144" t="str">
        <f>DATA!$BD$6</f>
        <v>M16</v>
      </c>
      <c r="H13" s="144" t="str">
        <f>DATA!$BD$7</f>
        <v>M15</v>
      </c>
      <c r="I13" s="144" t="str">
        <f>DATA!$BD$8</f>
        <v>M16</v>
      </c>
      <c r="J13" s="144" t="str">
        <f>DATA!$BD$9</f>
        <v>M15</v>
      </c>
      <c r="K13" s="144" t="str">
        <f>DATA!$BD$10</f>
        <v>M16</v>
      </c>
      <c r="L13" s="144" t="str">
        <f>DATA!$BD$11</f>
        <v>M17</v>
      </c>
      <c r="M13" s="144" t="str">
        <f>DATA!$BD$12</f>
        <v/>
      </c>
      <c r="N13" s="144" t="str">
        <f>DATA!$BD$13</f>
        <v/>
      </c>
      <c r="O13" s="144" t="str">
        <f>DATA!$BD$14</f>
        <v/>
      </c>
      <c r="P13" s="144" t="str">
        <f>DATA!$BD$15</f>
        <v/>
      </c>
      <c r="Q13" s="144" t="str">
        <f>DATA!$BD$16</f>
        <v/>
      </c>
      <c r="R13" s="144" t="str">
        <f>DATA!$BD$17</f>
        <v>M16</v>
      </c>
      <c r="S13" s="144" t="str">
        <f>DATA!$BD$18</f>
        <v/>
      </c>
      <c r="T13" s="144" t="str">
        <f>DATA!$BD$19</f>
        <v/>
      </c>
      <c r="U13" s="144" t="str">
        <f>DATA!$BD$20</f>
        <v/>
      </c>
      <c r="V13" s="144" t="str">
        <f>DATA!$BD$21</f>
        <v/>
      </c>
      <c r="W13" s="144" t="str">
        <f>DATA!$BD$22</f>
        <v/>
      </c>
      <c r="X13" s="144" t="str">
        <f>DATA!$BD$23</f>
        <v/>
      </c>
      <c r="Y13" s="144" t="str">
        <f>DATA!$BD$24</f>
        <v/>
      </c>
      <c r="Z13" s="144" t="str">
        <f>DATA!$BD$25</f>
        <v>M15</v>
      </c>
      <c r="AA13" s="144" t="str">
        <f>DATA!$BD$26</f>
        <v>M15</v>
      </c>
      <c r="AB13" s="144" t="str">
        <f>DATA!$BD$27</f>
        <v/>
      </c>
      <c r="AC13" s="144" t="str">
        <f>DATA!$BD$28</f>
        <v/>
      </c>
      <c r="AD13" s="144" t="str">
        <f>DATA!$BD$29</f>
        <v/>
      </c>
      <c r="AE13" s="144" t="str">
        <f>DATA!$BD$30</f>
        <v/>
      </c>
      <c r="AF13" s="144" t="str">
        <f>DATA!$BD$31</f>
        <v/>
      </c>
      <c r="AG13" s="144" t="str">
        <f>DATA!$BD$32</f>
        <v/>
      </c>
      <c r="AH13" s="144" t="str">
        <f>DATA!$BD$33</f>
        <v/>
      </c>
      <c r="AI13" s="144" t="str">
        <f>DATA!$BD$34</f>
        <v/>
      </c>
      <c r="AJ13" s="144" t="str">
        <f>DATA!$BD$35</f>
        <v/>
      </c>
      <c r="AK13" s="144" t="str">
        <f>DATA!$BD$36</f>
        <v/>
      </c>
      <c r="AL13" s="144" t="str">
        <f>DATA!$BD$37</f>
        <v/>
      </c>
      <c r="AM13" s="144" t="str">
        <f>DATA!$BD$38</f>
        <v>M16</v>
      </c>
      <c r="AN13" s="144" t="str">
        <f>DATA!$BD$39</f>
        <v>M16</v>
      </c>
      <c r="AO13" s="144" t="str">
        <f>DATA!$BD$40</f>
        <v>M16</v>
      </c>
      <c r="AP13" s="144" t="str">
        <f>DATA!$BD$41</f>
        <v/>
      </c>
      <c r="AQ13" s="144" t="str">
        <f>DATA!$BD$42</f>
        <v/>
      </c>
      <c r="AR13" s="144" t="str">
        <f>DATA!$BD$43</f>
        <v/>
      </c>
      <c r="AS13" s="144" t="str">
        <f>DATA!$BD$44</f>
        <v/>
      </c>
      <c r="AT13" s="144" t="str">
        <f>DATA!$BD$45</f>
        <v/>
      </c>
      <c r="AU13" s="144" t="str">
        <f>DATA!$BD$46</f>
        <v/>
      </c>
      <c r="AV13" s="144" t="str">
        <f>DATA!$BD$47</f>
        <v/>
      </c>
      <c r="AW13" s="144" t="str">
        <f>DATA!$BD$48</f>
        <v/>
      </c>
      <c r="AX13" s="144" t="str">
        <f>DATA!$BD$49</f>
        <v/>
      </c>
      <c r="AY13" s="144" t="str">
        <f>DATA!$BD$50</f>
        <v/>
      </c>
      <c r="AZ13" s="144" t="str">
        <f>DATA!$BD$51</f>
        <v/>
      </c>
      <c r="BA13" s="144" t="str">
        <f>DATA!$BD$52</f>
        <v/>
      </c>
      <c r="BB13" s="144" t="str">
        <f>DATA!$BD$53</f>
        <v/>
      </c>
      <c r="BC13" s="144" t="str">
        <f>DATA!$BD$54</f>
        <v/>
      </c>
      <c r="BD13" s="144" t="str">
        <f>DATA!$BD$55</f>
        <v/>
      </c>
      <c r="BE13" s="144" t="str">
        <f>DATA!$BD$56</f>
        <v/>
      </c>
      <c r="BF13" s="144" t="str">
        <f>DATA!$BD$57</f>
        <v/>
      </c>
      <c r="BG13" s="144" t="str">
        <f>DATA!$BD$58</f>
        <v/>
      </c>
      <c r="BH13" s="144" t="str">
        <f>DATA!$BD$59</f>
        <v/>
      </c>
      <c r="BI13" s="144" t="str">
        <f>DATA!$BD$60</f>
        <v/>
      </c>
      <c r="BJ13" s="144" t="str">
        <f>DATA!$BD$61</f>
        <v/>
      </c>
      <c r="BK13" s="144" t="str">
        <f>DATA!$BD$62</f>
        <v/>
      </c>
      <c r="BL13" s="144" t="str">
        <f>DATA!$BD$63</f>
        <v/>
      </c>
      <c r="BM13" s="144" t="str">
        <f>DATA!$BD$64</f>
        <v/>
      </c>
      <c r="BN13" s="208"/>
      <c r="BO13" s="214"/>
      <c r="BP13" s="205"/>
      <c r="BQ13" s="54"/>
      <c r="BR13" s="53"/>
      <c r="BS13" s="55"/>
      <c r="BT13" s="53"/>
      <c r="BU13" s="55"/>
      <c r="BV13" s="56"/>
      <c r="BW13" s="52"/>
      <c r="BX13" s="52"/>
      <c r="BY13" s="52"/>
      <c r="BZ13" s="52"/>
      <c r="CA13" s="52"/>
      <c r="CC13" s="55"/>
      <c r="CD13" s="55"/>
      <c r="DE13" s="135"/>
      <c r="DG13" s="135"/>
      <c r="DH13" s="135"/>
      <c r="DM13" s="19" t="s">
        <v>331</v>
      </c>
      <c r="DN13" s="128">
        <f>kravg_e</f>
        <v>15</v>
      </c>
      <c r="DO13" s="22"/>
      <c r="DP13" s="15"/>
      <c r="DQ13" s="131">
        <v>2</v>
      </c>
      <c r="ES13" s="171"/>
      <c r="ET13" s="171"/>
      <c r="EU13" s="171"/>
      <c r="EV13" s="171"/>
      <c r="EW13" s="171"/>
      <c r="EX13" s="170"/>
      <c r="EY13" s="170"/>
      <c r="EZ13" s="170"/>
      <c r="FA13" s="170"/>
      <c r="FB13" s="170"/>
      <c r="FC13" s="171"/>
      <c r="FD13" s="171"/>
      <c r="FE13" s="171"/>
      <c r="FF13" s="171"/>
      <c r="FG13" s="171"/>
      <c r="FH13" s="171"/>
    </row>
    <row r="14" spans="1:169" x14ac:dyDescent="0.3">
      <c r="A14" s="211"/>
      <c r="B14" s="2" t="s">
        <v>150</v>
      </c>
      <c r="C14" s="2"/>
      <c r="D14" s="2"/>
      <c r="E14" s="2"/>
      <c r="F14" s="144">
        <f>DATA!$AZ$5</f>
        <v>1</v>
      </c>
      <c r="G14" s="144">
        <f>DATA!$AZ$6</f>
        <v>1</v>
      </c>
      <c r="H14" s="144">
        <f>DATA!$AZ$7</f>
        <v>1</v>
      </c>
      <c r="I14" s="144">
        <f>DATA!$AZ$8</f>
        <v>1</v>
      </c>
      <c r="J14" s="144">
        <f>DATA!$AZ$9</f>
        <v>1</v>
      </c>
      <c r="K14" s="144">
        <f>DATA!$AZ$10</f>
        <v>1</v>
      </c>
      <c r="L14" s="144">
        <f>DATA!$AZ$11</f>
        <v>1</v>
      </c>
      <c r="M14" s="144">
        <f>DATA!$AZ$12</f>
        <v>1</v>
      </c>
      <c r="N14" s="144">
        <f>DATA!$AZ$13</f>
        <v>1</v>
      </c>
      <c r="O14" s="144">
        <f>DATA!$AZ$14</f>
        <v>1</v>
      </c>
      <c r="P14" s="144">
        <f>DATA!$AZ$15</f>
        <v>1</v>
      </c>
      <c r="Q14" s="144">
        <f>DATA!$AZ$16</f>
        <v>1</v>
      </c>
      <c r="R14" s="144">
        <f>DATA!$AZ$17</f>
        <v>1</v>
      </c>
      <c r="S14" s="144">
        <f>DATA!$AZ$18</f>
        <v>1</v>
      </c>
      <c r="T14" s="144">
        <f>DATA!$AZ$19</f>
        <v>1</v>
      </c>
      <c r="U14" s="144">
        <f>DATA!$AZ$20</f>
        <v>1</v>
      </c>
      <c r="V14" s="144">
        <f>DATA!$AZ$21</f>
        <v>1</v>
      </c>
      <c r="W14" s="144">
        <f>DATA!$AZ$22</f>
        <v>1</v>
      </c>
      <c r="X14" s="144">
        <f>DATA!$AZ$23</f>
        <v>1</v>
      </c>
      <c r="Y14" s="144">
        <f>DATA!$AZ$24</f>
        <v>1</v>
      </c>
      <c r="Z14" s="144">
        <f>DATA!$AZ$25</f>
        <v>1</v>
      </c>
      <c r="AA14" s="144">
        <f>DATA!$AZ$26</f>
        <v>1</v>
      </c>
      <c r="AB14" s="144">
        <f>DATA!$AZ$27</f>
        <v>1</v>
      </c>
      <c r="AC14" s="144">
        <f>DATA!$AZ$28</f>
        <v>1</v>
      </c>
      <c r="AD14" s="144">
        <f>DATA!$AZ$29</f>
        <v>1</v>
      </c>
      <c r="AE14" s="144">
        <f>DATA!$AZ$30</f>
        <v>1</v>
      </c>
      <c r="AF14" s="144">
        <f>DATA!$AZ$31</f>
        <v>1</v>
      </c>
      <c r="AG14" s="144">
        <f>DATA!$AZ$32</f>
        <v>1</v>
      </c>
      <c r="AH14" s="144">
        <f>DATA!$AZ$33</f>
        <v>1</v>
      </c>
      <c r="AI14" s="144">
        <f>DATA!$AZ$34</f>
        <v>1</v>
      </c>
      <c r="AJ14" s="144">
        <f>DATA!$AZ$35</f>
        <v>1</v>
      </c>
      <c r="AK14" s="144">
        <f>DATA!$AZ$36</f>
        <v>1</v>
      </c>
      <c r="AL14" s="144">
        <f>DATA!$AZ$37</f>
        <v>1</v>
      </c>
      <c r="AM14" s="144">
        <f>DATA!$AZ$38</f>
        <v>1</v>
      </c>
      <c r="AN14" s="144">
        <f>DATA!$AZ$39</f>
        <v>1</v>
      </c>
      <c r="AO14" s="144">
        <f>DATA!$AZ$40</f>
        <v>1</v>
      </c>
      <c r="AP14" s="144">
        <f>DATA!$AZ$41</f>
        <v>1</v>
      </c>
      <c r="AQ14" s="144">
        <f>DATA!$AZ$42</f>
        <v>1</v>
      </c>
      <c r="AR14" s="144">
        <f>DATA!$AZ$43</f>
        <v>1</v>
      </c>
      <c r="AS14" s="144">
        <f>DATA!$AZ$44</f>
        <v>1</v>
      </c>
      <c r="AT14" s="144">
        <f>DATA!$AZ$45</f>
        <v>1</v>
      </c>
      <c r="AU14" s="144">
        <f>DATA!$AZ$46</f>
        <v>1</v>
      </c>
      <c r="AV14" s="144">
        <f>DATA!$AZ$47</f>
        <v>1</v>
      </c>
      <c r="AW14" s="144">
        <f>DATA!$AZ$48</f>
        <v>1</v>
      </c>
      <c r="AX14" s="144">
        <f>DATA!$AZ$49</f>
        <v>1</v>
      </c>
      <c r="AY14" s="144">
        <f>DATA!$AZ$50</f>
        <v>1</v>
      </c>
      <c r="AZ14" s="144">
        <f>DATA!$AZ$51</f>
        <v>1</v>
      </c>
      <c r="BA14" s="144">
        <f>DATA!$AZ$52</f>
        <v>1</v>
      </c>
      <c r="BB14" s="144">
        <f>DATA!$AZ$53</f>
        <v>1</v>
      </c>
      <c r="BC14" s="144">
        <f>DATA!$AZ$54</f>
        <v>1</v>
      </c>
      <c r="BD14" s="144">
        <f>DATA!$AZ$55</f>
        <v>1</v>
      </c>
      <c r="BE14" s="144">
        <f>DATA!$AZ$56</f>
        <v>1</v>
      </c>
      <c r="BF14" s="144">
        <f>DATA!$AZ$57</f>
        <v>1</v>
      </c>
      <c r="BG14" s="144">
        <f>DATA!$AZ$58</f>
        <v>1</v>
      </c>
      <c r="BH14" s="144">
        <f>DATA!$AZ$59</f>
        <v>1</v>
      </c>
      <c r="BI14" s="144">
        <f>DATA!$AZ$60</f>
        <v>1</v>
      </c>
      <c r="BJ14" s="144">
        <f>DATA!$AZ$61</f>
        <v>1</v>
      </c>
      <c r="BK14" s="144">
        <f>DATA!$AZ$62</f>
        <v>1</v>
      </c>
      <c r="BL14" s="144">
        <f>DATA!$AZ$63</f>
        <v>1</v>
      </c>
      <c r="BM14" s="144">
        <f>DATA!$AZ$64</f>
        <v>1</v>
      </c>
      <c r="BN14" s="208"/>
      <c r="BO14" s="214"/>
      <c r="BP14" s="205"/>
      <c r="BQ14" s="54"/>
      <c r="BR14" s="53"/>
      <c r="BS14" s="55"/>
      <c r="BT14" s="53"/>
      <c r="BU14" s="55"/>
      <c r="BV14" s="56" t="s">
        <v>151</v>
      </c>
      <c r="BW14" s="52">
        <f>kravg_exp_e</f>
        <v>2</v>
      </c>
      <c r="BX14" s="52">
        <v>2</v>
      </c>
      <c r="BY14" s="52">
        <v>2</v>
      </c>
      <c r="BZ14" s="52">
        <v>2</v>
      </c>
      <c r="CA14" s="52">
        <v>2</v>
      </c>
      <c r="CC14" s="55"/>
      <c r="CD14" s="55"/>
      <c r="CM14" s="57"/>
      <c r="CN14" s="57"/>
      <c r="CO14" s="57"/>
      <c r="DE14" s="135"/>
      <c r="DG14" s="135"/>
      <c r="DH14" s="135"/>
      <c r="DM14" s="20" t="s">
        <v>332</v>
      </c>
      <c r="DN14" s="129">
        <f>kravg_d</f>
        <v>22</v>
      </c>
      <c r="DO14" s="130">
        <v>6</v>
      </c>
      <c r="DP14" s="14"/>
      <c r="DQ14" s="131">
        <v>2</v>
      </c>
      <c r="ES14" s="171"/>
      <c r="ET14" s="171"/>
      <c r="EU14" s="171"/>
      <c r="EV14" s="171"/>
      <c r="EW14" s="171"/>
      <c r="EX14" s="170"/>
      <c r="EY14" s="170"/>
      <c r="EZ14" s="170"/>
      <c r="FA14" s="170"/>
      <c r="FB14" s="170" t="s">
        <v>152</v>
      </c>
      <c r="FC14" s="171"/>
      <c r="FD14" s="171"/>
      <c r="FE14" s="171"/>
      <c r="FF14" s="171"/>
      <c r="FG14" s="171"/>
      <c r="FH14" s="171"/>
    </row>
    <row r="15" spans="1:169" x14ac:dyDescent="0.3">
      <c r="A15" s="211"/>
      <c r="B15" s="2" t="s">
        <v>153</v>
      </c>
      <c r="C15" s="2"/>
      <c r="D15" s="2"/>
      <c r="E15" s="2"/>
      <c r="F15" s="144" t="str">
        <f>DATA!$BA$5</f>
        <v>E</v>
      </c>
      <c r="G15" s="144" t="str">
        <f>DATA!$BA$6</f>
        <v>C</v>
      </c>
      <c r="H15" s="144" t="str">
        <f>DATA!$BA$7</f>
        <v>E</v>
      </c>
      <c r="I15" s="144" t="str">
        <f>DATA!$BA$8</f>
        <v>E</v>
      </c>
      <c r="J15" s="144" t="str">
        <f>DATA!$BA$9</f>
        <v>C</v>
      </c>
      <c r="K15" s="144" t="str">
        <f>DATA!$BA$10</f>
        <v>A</v>
      </c>
      <c r="L15" s="144" t="str">
        <f>DATA!$BA$11</f>
        <v>A</v>
      </c>
      <c r="M15" s="144" t="str">
        <f>DATA!$BA$12</f>
        <v>C</v>
      </c>
      <c r="N15" s="144" t="str">
        <f>DATA!$BA$13</f>
        <v>A</v>
      </c>
      <c r="O15" s="144" t="str">
        <f>DATA!$BA$14</f>
        <v>E</v>
      </c>
      <c r="P15" s="144" t="str">
        <f>DATA!$BA$15</f>
        <v>E</v>
      </c>
      <c r="Q15" s="144" t="str">
        <f>DATA!$BA$16</f>
        <v>E</v>
      </c>
      <c r="R15" s="144" t="str">
        <f>DATA!$BA$17</f>
        <v>C</v>
      </c>
      <c r="S15" s="144" t="str">
        <f>DATA!$BA$18</f>
        <v>E</v>
      </c>
      <c r="T15" s="144" t="str">
        <f>DATA!$BA$19</f>
        <v>C</v>
      </c>
      <c r="U15" s="144" t="str">
        <f>DATA!$BA$20</f>
        <v>C</v>
      </c>
      <c r="V15" s="144" t="str">
        <f>DATA!$BA$21</f>
        <v>C</v>
      </c>
      <c r="W15" s="144" t="str">
        <f>DATA!$BA$22</f>
        <v>C</v>
      </c>
      <c r="X15" s="144" t="str">
        <f>DATA!$BA$23</f>
        <v>E</v>
      </c>
      <c r="Y15" s="144" t="str">
        <f>DATA!$BA$24</f>
        <v>E</v>
      </c>
      <c r="Z15" s="144" t="str">
        <f>DATA!$BA$25</f>
        <v>E</v>
      </c>
      <c r="AA15" s="144" t="str">
        <f>DATA!$BA$26</f>
        <v>E</v>
      </c>
      <c r="AB15" s="144" t="str">
        <f>DATA!$BA$27</f>
        <v>E</v>
      </c>
      <c r="AC15" s="144" t="str">
        <f>DATA!$BA$28</f>
        <v>E</v>
      </c>
      <c r="AD15" s="144" t="str">
        <f>DATA!$BA$29</f>
        <v>E</v>
      </c>
      <c r="AE15" s="144" t="str">
        <f>DATA!$BA$30</f>
        <v>C</v>
      </c>
      <c r="AF15" s="144" t="str">
        <f>DATA!$BA$31</f>
        <v>C</v>
      </c>
      <c r="AG15" s="144" t="str">
        <f>DATA!$BA$32</f>
        <v>E</v>
      </c>
      <c r="AH15" s="144" t="str">
        <f>DATA!$BA$33</f>
        <v>E</v>
      </c>
      <c r="AI15" s="144" t="str">
        <f>DATA!$BA$34</f>
        <v>C</v>
      </c>
      <c r="AJ15" s="144" t="str">
        <f>DATA!$BA$35</f>
        <v>C</v>
      </c>
      <c r="AK15" s="144" t="str">
        <f>DATA!$BA$36</f>
        <v>C</v>
      </c>
      <c r="AL15" s="144" t="str">
        <f>DATA!$BA$37</f>
        <v>C</v>
      </c>
      <c r="AM15" s="144" t="str">
        <f>DATA!$BA$38</f>
        <v>E</v>
      </c>
      <c r="AN15" s="144" t="str">
        <f>DATA!$BA$39</f>
        <v>C</v>
      </c>
      <c r="AO15" s="144" t="str">
        <f>DATA!$BA$40</f>
        <v>C</v>
      </c>
      <c r="AP15" s="144" t="str">
        <f>DATA!$BA$41</f>
        <v>C</v>
      </c>
      <c r="AQ15" s="144" t="str">
        <f>DATA!$BA$42</f>
        <v>E</v>
      </c>
      <c r="AR15" s="144" t="str">
        <f>DATA!$BA$43</f>
        <v>E</v>
      </c>
      <c r="AS15" s="144" t="str">
        <f>DATA!$BA$44</f>
        <v>C</v>
      </c>
      <c r="AT15" s="144" t="str">
        <f>DATA!$BA$45</f>
        <v>A</v>
      </c>
      <c r="AU15" s="144" t="str">
        <f>DATA!$BA$46</f>
        <v>E</v>
      </c>
      <c r="AV15" s="144" t="str">
        <f>DATA!$BA$47</f>
        <v>C</v>
      </c>
      <c r="AW15" s="144" t="str">
        <f>DATA!$BA$48</f>
        <v>A</v>
      </c>
      <c r="AX15" s="144" t="str">
        <f>DATA!$BA$49</f>
        <v>E</v>
      </c>
      <c r="AY15" s="144" t="str">
        <f>DATA!$BA$50</f>
        <v>C</v>
      </c>
      <c r="AZ15" s="144" t="str">
        <f>DATA!$BA$51</f>
        <v>C</v>
      </c>
      <c r="BA15" s="144" t="str">
        <f>DATA!$BA$52</f>
        <v>A</v>
      </c>
      <c r="BB15" s="144" t="str">
        <f>DATA!$BA$53</f>
        <v>A</v>
      </c>
      <c r="BC15" s="144" t="str">
        <f>DATA!$BA$54</f>
        <v>E</v>
      </c>
      <c r="BD15" s="144" t="str">
        <f>DATA!$BA$55</f>
        <v>C</v>
      </c>
      <c r="BE15" s="144" t="str">
        <f>DATA!$BA$56</f>
        <v>A</v>
      </c>
      <c r="BF15" s="144" t="str">
        <f>DATA!$BA$57</f>
        <v>A</v>
      </c>
      <c r="BG15" s="144" t="str">
        <f>DATA!$BA$58</f>
        <v>A</v>
      </c>
      <c r="BH15" s="144" t="str">
        <f>DATA!$BA$59</f>
        <v>A</v>
      </c>
      <c r="BI15" s="144" t="str">
        <f>DATA!$BA$60</f>
        <v>A</v>
      </c>
      <c r="BJ15" s="144" t="str">
        <f>DATA!$BA$61</f>
        <v>A</v>
      </c>
      <c r="BK15" s="144" t="str">
        <f>DATA!$BA$62</f>
        <v>A</v>
      </c>
      <c r="BL15" s="144" t="str">
        <f>DATA!$BA$63</f>
        <v>A</v>
      </c>
      <c r="BM15" s="144" t="str">
        <f>DATA!$BA$64</f>
        <v>A</v>
      </c>
      <c r="BN15" s="208"/>
      <c r="BO15" s="214"/>
      <c r="BP15" s="205"/>
      <c r="BQ15" s="58"/>
      <c r="BR15" s="41"/>
      <c r="BS15" s="59"/>
      <c r="BT15" s="41"/>
      <c r="BU15" s="59"/>
      <c r="BV15" s="60"/>
      <c r="BW15" s="59"/>
      <c r="BX15" s="59"/>
      <c r="BY15" s="59"/>
      <c r="BZ15" s="59"/>
      <c r="CA15" s="59"/>
      <c r="CC15" s="59"/>
      <c r="CD15" s="59"/>
      <c r="CM15" s="57"/>
      <c r="CN15" s="57"/>
      <c r="CO15" s="57"/>
      <c r="DE15" s="135"/>
      <c r="DG15" s="135"/>
      <c r="DH15" s="135"/>
      <c r="DM15" s="20" t="s">
        <v>333</v>
      </c>
      <c r="DN15" s="129">
        <f>kravg_c</f>
        <v>29</v>
      </c>
      <c r="DO15" s="130">
        <v>11</v>
      </c>
      <c r="DP15" s="14"/>
      <c r="DQ15" s="131">
        <v>2</v>
      </c>
      <c r="ES15" s="165"/>
      <c r="ET15" s="165"/>
      <c r="EU15" s="165"/>
      <c r="EV15" s="165"/>
      <c r="EW15" s="165"/>
      <c r="EX15" s="170" t="s">
        <v>152</v>
      </c>
      <c r="EY15" s="170"/>
      <c r="EZ15" s="170"/>
      <c r="FA15" s="170"/>
      <c r="FB15" s="170"/>
      <c r="FC15" s="165"/>
      <c r="FD15" s="165"/>
      <c r="FE15" s="165"/>
      <c r="FF15" s="165"/>
      <c r="FG15" s="165"/>
      <c r="FH15" s="165"/>
    </row>
    <row r="16" spans="1:169" ht="15.6" x14ac:dyDescent="0.3">
      <c r="A16" s="211"/>
      <c r="B16" s="2" t="s">
        <v>93</v>
      </c>
      <c r="C16" s="2"/>
      <c r="D16" s="2"/>
      <c r="E16" s="2"/>
      <c r="F16" s="144" t="str">
        <f>DATA!$BB$5</f>
        <v>P</v>
      </c>
      <c r="G16" s="144" t="str">
        <f>DATA!$BB$6</f>
        <v>P</v>
      </c>
      <c r="H16" s="144" t="str">
        <f>DATA!$BB$7</f>
        <v>Ex</v>
      </c>
      <c r="I16" s="144" t="str">
        <f>DATA!$BB$8</f>
        <v>Ex</v>
      </c>
      <c r="J16" s="144" t="str">
        <f>DATA!$BB$9</f>
        <v>Ex</v>
      </c>
      <c r="K16" s="144" t="str">
        <f>DATA!$BB$10</f>
        <v>Ex</v>
      </c>
      <c r="L16" s="144" t="str">
        <f>DATA!$BB$11</f>
        <v>Ex</v>
      </c>
      <c r="M16" s="144" t="str">
        <f>DATA!$BB$12</f>
        <v>K</v>
      </c>
      <c r="N16" s="144" t="str">
        <f>DATA!$BB$13</f>
        <v>K</v>
      </c>
      <c r="O16" s="144" t="str">
        <f>DATA!$BB$14</f>
        <v>B</v>
      </c>
      <c r="P16" s="144" t="str">
        <f>DATA!$BB$15</f>
        <v>B</v>
      </c>
      <c r="Q16" s="144" t="str">
        <f>DATA!$BB$16</f>
        <v>P</v>
      </c>
      <c r="R16" s="144" t="str">
        <f>DATA!$BB$17</f>
        <v>B</v>
      </c>
      <c r="S16" s="144" t="str">
        <f>DATA!$BB$18</f>
        <v>B</v>
      </c>
      <c r="T16" s="144" t="str">
        <f>DATA!$BB$19</f>
        <v>P</v>
      </c>
      <c r="U16" s="144" t="str">
        <f>DATA!$BB$20</f>
        <v>P</v>
      </c>
      <c r="V16" s="144" t="str">
        <f>DATA!$BB$21</f>
        <v>B</v>
      </c>
      <c r="W16" s="144" t="str">
        <f>DATA!$BB$22</f>
        <v>B</v>
      </c>
      <c r="X16" s="144" t="str">
        <f>DATA!$BB$23</f>
        <v>P</v>
      </c>
      <c r="Y16" s="144" t="str">
        <f>DATA!$BB$24</f>
        <v>P</v>
      </c>
      <c r="Z16" s="144" t="str">
        <f>DATA!$BB$25</f>
        <v>Ex</v>
      </c>
      <c r="AA16" s="144" t="str">
        <f>DATA!$BB$26</f>
        <v>Ex</v>
      </c>
      <c r="AB16" s="144" t="str">
        <f>DATA!$BB$27</f>
        <v>B</v>
      </c>
      <c r="AC16" s="144" t="str">
        <f>DATA!$BB$28</f>
        <v>P</v>
      </c>
      <c r="AD16" s="144" t="str">
        <f>DATA!$BB$29</f>
        <v>P</v>
      </c>
      <c r="AE16" s="144" t="str">
        <f>DATA!$BB$30</f>
        <v>P</v>
      </c>
      <c r="AF16" s="144" t="str">
        <f>DATA!$BB$31</f>
        <v>K</v>
      </c>
      <c r="AG16" s="144" t="str">
        <f>DATA!$BB$32</f>
        <v>B</v>
      </c>
      <c r="AH16" s="144" t="str">
        <f>DATA!$BB$33</f>
        <v>P</v>
      </c>
      <c r="AI16" s="144" t="str">
        <f>DATA!$BB$34</f>
        <v>P</v>
      </c>
      <c r="AJ16" s="144" t="str">
        <f>DATA!$BB$35</f>
        <v>P</v>
      </c>
      <c r="AK16" s="144" t="str">
        <f>DATA!$BB$36</f>
        <v>P</v>
      </c>
      <c r="AL16" s="144" t="str">
        <f>DATA!$BB$37</f>
        <v>P</v>
      </c>
      <c r="AM16" s="144" t="str">
        <f>DATA!$BB$38</f>
        <v>B</v>
      </c>
      <c r="AN16" s="144" t="str">
        <f>DATA!$BB$39</f>
        <v>B</v>
      </c>
      <c r="AO16" s="144" t="str">
        <f>DATA!$BB$40</f>
        <v>B</v>
      </c>
      <c r="AP16" s="144" t="str">
        <f>DATA!$BB$41</f>
        <v>P</v>
      </c>
      <c r="AQ16" s="144" t="str">
        <f>DATA!$BB$42</f>
        <v>B</v>
      </c>
      <c r="AR16" s="144" t="str">
        <f>DATA!$BB$43</f>
        <v>B</v>
      </c>
      <c r="AS16" s="144" t="str">
        <f>DATA!$BB$44</f>
        <v>I</v>
      </c>
      <c r="AT16" s="144" t="str">
        <f>DATA!$BB$45</f>
        <v>I</v>
      </c>
      <c r="AU16" s="144" t="str">
        <f>DATA!$BB$46</f>
        <v>Ex</v>
      </c>
      <c r="AV16" s="144" t="str">
        <f>DATA!$BB$47</f>
        <v>Ex</v>
      </c>
      <c r="AW16" s="144" t="str">
        <f>DATA!$BB$48</f>
        <v>B</v>
      </c>
      <c r="AX16" s="144" t="str">
        <f>DATA!$BB$49</f>
        <v>B</v>
      </c>
      <c r="AY16" s="144" t="str">
        <f>DATA!$BB$50</f>
        <v>P</v>
      </c>
      <c r="AZ16" s="144" t="str">
        <f>DATA!$BB$51</f>
        <v>P</v>
      </c>
      <c r="BA16" s="144" t="str">
        <f>DATA!$BB$52</f>
        <v>P</v>
      </c>
      <c r="BB16" s="144" t="str">
        <f>DATA!$BB$53</f>
        <v>P</v>
      </c>
      <c r="BC16" s="144" t="str">
        <f>DATA!$BB$54</f>
        <v>B</v>
      </c>
      <c r="BD16" s="144" t="str">
        <f>DATA!$BB$55</f>
        <v>P</v>
      </c>
      <c r="BE16" s="144" t="str">
        <f>DATA!$BB$56</f>
        <v>P</v>
      </c>
      <c r="BF16" s="144" t="str">
        <f>DATA!$BB$57</f>
        <v>K</v>
      </c>
      <c r="BG16" s="144" t="str">
        <f>DATA!$BB$58</f>
        <v>P</v>
      </c>
      <c r="BH16" s="144" t="str">
        <f>DATA!$BB$59</f>
        <v>P</v>
      </c>
      <c r="BI16" s="144" t="str">
        <f>DATA!$BB$60</f>
        <v>P</v>
      </c>
      <c r="BJ16" s="144" t="str">
        <f>DATA!$BB$61</f>
        <v>P</v>
      </c>
      <c r="BK16" s="144" t="str">
        <f>DATA!$BB$62</f>
        <v>P</v>
      </c>
      <c r="BL16" s="144" t="str">
        <f>DATA!$BB$63</f>
        <v>P</v>
      </c>
      <c r="BM16" s="144" t="str">
        <f>DATA!$BB$64</f>
        <v>B</v>
      </c>
      <c r="BN16" s="208"/>
      <c r="BO16" s="214"/>
      <c r="BP16" s="205"/>
      <c r="BQ16" s="58"/>
      <c r="BR16" s="41"/>
      <c r="BS16" s="59"/>
      <c r="BT16" s="41"/>
      <c r="BU16" s="59"/>
      <c r="BV16" s="60"/>
      <c r="BW16" s="59"/>
      <c r="BX16" s="59"/>
      <c r="BY16" s="59"/>
      <c r="BZ16" s="59"/>
      <c r="CA16" s="59"/>
      <c r="CC16" s="59"/>
      <c r="CD16" s="59"/>
      <c r="CM16" s="57"/>
      <c r="CN16" s="57"/>
      <c r="CO16" s="57"/>
      <c r="DE16" s="135"/>
      <c r="DG16" s="135"/>
      <c r="DH16" s="135"/>
      <c r="DI16" s="5"/>
      <c r="DJ16" s="5"/>
      <c r="DK16" s="5"/>
      <c r="DL16" s="5"/>
      <c r="DM16" s="20" t="s">
        <v>334</v>
      </c>
      <c r="DN16" s="129">
        <f>kravg_b</f>
        <v>37</v>
      </c>
      <c r="DO16" s="69">
        <v>16</v>
      </c>
      <c r="DP16" s="130">
        <v>4</v>
      </c>
      <c r="DQ16" s="131">
        <v>2</v>
      </c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165"/>
      <c r="ET16" s="165"/>
      <c r="EU16" s="165"/>
      <c r="EV16" s="165"/>
      <c r="EW16" s="165"/>
      <c r="EX16" s="170"/>
      <c r="EY16" s="170"/>
      <c r="EZ16" s="170"/>
      <c r="FA16" s="170"/>
      <c r="FB16" s="170"/>
      <c r="FC16" s="165"/>
      <c r="FD16" s="165"/>
      <c r="FE16" s="165"/>
      <c r="FF16" s="165"/>
      <c r="FG16" s="165"/>
      <c r="FH16" s="165"/>
    </row>
    <row r="17" spans="1:169" ht="18.75" customHeight="1" thickBot="1" x14ac:dyDescent="0.35">
      <c r="A17" s="211"/>
      <c r="B17" s="2"/>
      <c r="C17" s="2"/>
      <c r="D17" s="2"/>
      <c r="E17" s="2"/>
      <c r="F17" s="144" t="str">
        <f>CONCATENATE(F15,F16)</f>
        <v>EP</v>
      </c>
      <c r="G17" s="144" t="str">
        <f t="shared" ref="G17:BM17" si="1">CONCATENATE(G15,G16)</f>
        <v>CP</v>
      </c>
      <c r="H17" s="144" t="str">
        <f t="shared" si="1"/>
        <v>EEx</v>
      </c>
      <c r="I17" s="144" t="str">
        <f t="shared" si="1"/>
        <v>EEx</v>
      </c>
      <c r="J17" s="144" t="str">
        <f t="shared" si="1"/>
        <v>CEx</v>
      </c>
      <c r="K17" s="144" t="str">
        <f t="shared" si="1"/>
        <v>AEx</v>
      </c>
      <c r="L17" s="144" t="str">
        <f t="shared" si="1"/>
        <v>AEx</v>
      </c>
      <c r="M17" s="144" t="str">
        <f t="shared" si="1"/>
        <v>CK</v>
      </c>
      <c r="N17" s="144" t="str">
        <f t="shared" si="1"/>
        <v>AK</v>
      </c>
      <c r="O17" s="144" t="str">
        <f t="shared" si="1"/>
        <v>EB</v>
      </c>
      <c r="P17" s="144" t="str">
        <f t="shared" si="1"/>
        <v>EB</v>
      </c>
      <c r="Q17" s="144" t="str">
        <f t="shared" si="1"/>
        <v>EP</v>
      </c>
      <c r="R17" s="144" t="str">
        <f t="shared" si="1"/>
        <v>CB</v>
      </c>
      <c r="S17" s="144" t="str">
        <f t="shared" si="1"/>
        <v>EB</v>
      </c>
      <c r="T17" s="144" t="str">
        <f t="shared" si="1"/>
        <v>CP</v>
      </c>
      <c r="U17" s="144" t="str">
        <f t="shared" si="1"/>
        <v>CP</v>
      </c>
      <c r="V17" s="144" t="str">
        <f t="shared" si="1"/>
        <v>CB</v>
      </c>
      <c r="W17" s="144" t="str">
        <f t="shared" si="1"/>
        <v>CB</v>
      </c>
      <c r="X17" s="144" t="str">
        <f t="shared" si="1"/>
        <v>EP</v>
      </c>
      <c r="Y17" s="144" t="str">
        <f t="shared" si="1"/>
        <v>EP</v>
      </c>
      <c r="Z17" s="144" t="str">
        <f t="shared" si="1"/>
        <v>EEx</v>
      </c>
      <c r="AA17" s="144" t="str">
        <f t="shared" si="1"/>
        <v>EEx</v>
      </c>
      <c r="AB17" s="144" t="str">
        <f t="shared" si="1"/>
        <v>EB</v>
      </c>
      <c r="AC17" s="144" t="str">
        <f t="shared" si="1"/>
        <v>EP</v>
      </c>
      <c r="AD17" s="144" t="str">
        <f t="shared" si="1"/>
        <v>EP</v>
      </c>
      <c r="AE17" s="144" t="str">
        <f t="shared" si="1"/>
        <v>CP</v>
      </c>
      <c r="AF17" s="144" t="str">
        <f t="shared" si="1"/>
        <v>CK</v>
      </c>
      <c r="AG17" s="144" t="str">
        <f t="shared" si="1"/>
        <v>EB</v>
      </c>
      <c r="AH17" s="144" t="str">
        <f t="shared" si="1"/>
        <v>EP</v>
      </c>
      <c r="AI17" s="144" t="str">
        <f t="shared" si="1"/>
        <v>CP</v>
      </c>
      <c r="AJ17" s="144" t="str">
        <f t="shared" si="1"/>
        <v>CP</v>
      </c>
      <c r="AK17" s="144" t="str">
        <f t="shared" si="1"/>
        <v>CP</v>
      </c>
      <c r="AL17" s="144" t="str">
        <f t="shared" si="1"/>
        <v>CP</v>
      </c>
      <c r="AM17" s="144" t="str">
        <f t="shared" si="1"/>
        <v>EB</v>
      </c>
      <c r="AN17" s="144" t="str">
        <f t="shared" si="1"/>
        <v>CB</v>
      </c>
      <c r="AO17" s="144" t="str">
        <f t="shared" si="1"/>
        <v>CB</v>
      </c>
      <c r="AP17" s="144" t="str">
        <f t="shared" si="1"/>
        <v>CP</v>
      </c>
      <c r="AQ17" s="144" t="str">
        <f t="shared" si="1"/>
        <v>EB</v>
      </c>
      <c r="AR17" s="144" t="str">
        <f t="shared" si="1"/>
        <v>EB</v>
      </c>
      <c r="AS17" s="144" t="str">
        <f t="shared" si="1"/>
        <v>CI</v>
      </c>
      <c r="AT17" s="144" t="str">
        <f t="shared" si="1"/>
        <v>AI</v>
      </c>
      <c r="AU17" s="144" t="str">
        <f t="shared" si="1"/>
        <v>EEx</v>
      </c>
      <c r="AV17" s="144" t="str">
        <f t="shared" si="1"/>
        <v>CEx</v>
      </c>
      <c r="AW17" s="144" t="str">
        <f t="shared" si="1"/>
        <v>AB</v>
      </c>
      <c r="AX17" s="144" t="str">
        <f t="shared" si="1"/>
        <v>EB</v>
      </c>
      <c r="AY17" s="144" t="str">
        <f t="shared" si="1"/>
        <v>CP</v>
      </c>
      <c r="AZ17" s="144" t="str">
        <f t="shared" si="1"/>
        <v>CP</v>
      </c>
      <c r="BA17" s="144" t="str">
        <f t="shared" si="1"/>
        <v>AP</v>
      </c>
      <c r="BB17" s="144" t="str">
        <f t="shared" si="1"/>
        <v>AP</v>
      </c>
      <c r="BC17" s="144" t="str">
        <f t="shared" si="1"/>
        <v>EB</v>
      </c>
      <c r="BD17" s="144" t="str">
        <f t="shared" si="1"/>
        <v>CP</v>
      </c>
      <c r="BE17" s="144" t="str">
        <f t="shared" si="1"/>
        <v>AP</v>
      </c>
      <c r="BF17" s="144" t="str">
        <f t="shared" si="1"/>
        <v>AK</v>
      </c>
      <c r="BG17" s="144" t="str">
        <f t="shared" si="1"/>
        <v>AP</v>
      </c>
      <c r="BH17" s="144" t="str">
        <f t="shared" si="1"/>
        <v>AP</v>
      </c>
      <c r="BI17" s="144" t="str">
        <f t="shared" si="1"/>
        <v>AP</v>
      </c>
      <c r="BJ17" s="144" t="str">
        <f t="shared" si="1"/>
        <v>AP</v>
      </c>
      <c r="BK17" s="144" t="str">
        <f t="shared" si="1"/>
        <v>AP</v>
      </c>
      <c r="BL17" s="144" t="str">
        <f t="shared" si="1"/>
        <v>AP</v>
      </c>
      <c r="BM17" s="144" t="str">
        <f t="shared" si="1"/>
        <v>AB</v>
      </c>
      <c r="BN17" s="208"/>
      <c r="BO17" s="214"/>
      <c r="BP17" s="205"/>
      <c r="BQ17" s="58"/>
      <c r="BR17" s="41"/>
      <c r="BS17" s="59"/>
      <c r="BT17" s="41"/>
      <c r="BU17" s="59"/>
      <c r="BV17" s="60"/>
      <c r="BW17" s="59"/>
      <c r="BX17" s="59"/>
      <c r="BY17" s="59"/>
      <c r="BZ17" s="59"/>
      <c r="CA17" s="59"/>
      <c r="CC17" s="59"/>
      <c r="CD17" s="59"/>
      <c r="CK17" s="57"/>
      <c r="CL17" s="57"/>
      <c r="CM17" s="57"/>
      <c r="CN17" s="57"/>
      <c r="CO17" s="57"/>
      <c r="DE17" s="135"/>
      <c r="DG17" s="135"/>
      <c r="DH17" s="135"/>
      <c r="DI17" s="5"/>
      <c r="DJ17" s="5"/>
      <c r="DK17" s="5"/>
      <c r="DL17" s="5"/>
      <c r="DM17" s="21" t="s">
        <v>335</v>
      </c>
      <c r="DN17" s="129">
        <f>kravg_a</f>
        <v>44</v>
      </c>
      <c r="DO17" s="69"/>
      <c r="DP17" s="130">
        <v>7</v>
      </c>
      <c r="DQ17" s="131">
        <v>2</v>
      </c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172" t="s">
        <v>154</v>
      </c>
      <c r="ET17" s="172" t="s">
        <v>155</v>
      </c>
      <c r="EU17" s="172" t="s">
        <v>156</v>
      </c>
      <c r="EV17" s="172" t="s">
        <v>157</v>
      </c>
      <c r="EW17" s="172" t="s">
        <v>158</v>
      </c>
      <c r="EX17" s="172" t="s">
        <v>159</v>
      </c>
      <c r="EY17" s="172" t="s">
        <v>160</v>
      </c>
      <c r="EZ17" s="172" t="s">
        <v>161</v>
      </c>
      <c r="FA17" s="172" t="s">
        <v>162</v>
      </c>
      <c r="FB17" s="172" t="s">
        <v>163</v>
      </c>
      <c r="FC17" s="172" t="s">
        <v>164</v>
      </c>
      <c r="FD17" s="172" t="s">
        <v>165</v>
      </c>
      <c r="FE17" s="172" t="s">
        <v>166</v>
      </c>
      <c r="FF17" s="172" t="s">
        <v>167</v>
      </c>
      <c r="FG17" s="172" t="s">
        <v>168</v>
      </c>
      <c r="FH17" s="165"/>
    </row>
    <row r="18" spans="1:169" ht="25.5" customHeight="1" x14ac:dyDescent="0.3">
      <c r="A18" s="212"/>
      <c r="B18" s="2" t="s">
        <v>346</v>
      </c>
      <c r="C18" s="2"/>
      <c r="D18" s="2"/>
      <c r="E18" s="2"/>
      <c r="F18" s="144">
        <f>DATA!$BJ$5</f>
        <v>1</v>
      </c>
      <c r="G18" s="144">
        <f>DATA!$BJ$6</f>
        <v>2</v>
      </c>
      <c r="H18" s="144">
        <f>DATA!$BJ$7</f>
        <v>3</v>
      </c>
      <c r="I18" s="144">
        <f>DATA!$BJ$8</f>
        <v>4</v>
      </c>
      <c r="J18" s="144">
        <f>DATA!$BJ$9</f>
        <v>5</v>
      </c>
      <c r="K18" s="144">
        <f>DATA!$BJ$10</f>
        <v>6</v>
      </c>
      <c r="L18" s="144">
        <f>DATA!$BJ$11</f>
        <v>7</v>
      </c>
      <c r="M18" s="144">
        <f>DATA!$BJ$12</f>
        <v>8</v>
      </c>
      <c r="N18" s="144">
        <f>DATA!$BJ$13</f>
        <v>9</v>
      </c>
      <c r="O18" s="144">
        <f>DATA!$BJ$14</f>
        <v>10</v>
      </c>
      <c r="P18" s="144">
        <f>DATA!$BJ$15</f>
        <v>11</v>
      </c>
      <c r="Q18" s="144">
        <f>DATA!$BJ$16</f>
        <v>12</v>
      </c>
      <c r="R18" s="144">
        <f>DATA!$BJ$17</f>
        <v>13</v>
      </c>
      <c r="S18" s="144">
        <f>DATA!$BJ$18</f>
        <v>14</v>
      </c>
      <c r="T18" s="144">
        <f>DATA!$BJ$19</f>
        <v>15</v>
      </c>
      <c r="U18" s="144">
        <f>DATA!$BJ$20</f>
        <v>16</v>
      </c>
      <c r="V18" s="144">
        <f>DATA!$BJ$21</f>
        <v>17</v>
      </c>
      <c r="W18" s="144">
        <f>DATA!$BJ$22</f>
        <v>18</v>
      </c>
      <c r="X18" s="144">
        <f>DATA!$BJ$23</f>
        <v>19</v>
      </c>
      <c r="Y18" s="144">
        <f>DATA!$BJ$24</f>
        <v>20</v>
      </c>
      <c r="Z18" s="144">
        <f>DATA!$BJ$25</f>
        <v>21</v>
      </c>
      <c r="AA18" s="144">
        <f>DATA!$BJ$26</f>
        <v>22</v>
      </c>
      <c r="AB18" s="144">
        <f>DATA!$BJ$27</f>
        <v>23</v>
      </c>
      <c r="AC18" s="144">
        <f>DATA!$BJ$28</f>
        <v>24</v>
      </c>
      <c r="AD18" s="144">
        <f>DATA!$BJ$29</f>
        <v>25</v>
      </c>
      <c r="AE18" s="144">
        <f>DATA!$BJ$30</f>
        <v>26</v>
      </c>
      <c r="AF18" s="144">
        <f>DATA!$BJ$31</f>
        <v>27</v>
      </c>
      <c r="AG18" s="144">
        <f>DATA!$BJ$32</f>
        <v>28</v>
      </c>
      <c r="AH18" s="144">
        <f>DATA!$BJ$33</f>
        <v>29</v>
      </c>
      <c r="AI18" s="144">
        <f>DATA!$BJ$34</f>
        <v>30</v>
      </c>
      <c r="AJ18" s="144">
        <f>DATA!$BJ$35</f>
        <v>31</v>
      </c>
      <c r="AK18" s="144">
        <f>DATA!$BJ$36</f>
        <v>32</v>
      </c>
      <c r="AL18" s="144">
        <f>DATA!$BJ$37</f>
        <v>33</v>
      </c>
      <c r="AM18" s="144">
        <f>DATA!$BJ$38</f>
        <v>34</v>
      </c>
      <c r="AN18" s="144">
        <f>DATA!$BJ$39</f>
        <v>35</v>
      </c>
      <c r="AO18" s="144">
        <f>DATA!$BJ$40</f>
        <v>36</v>
      </c>
      <c r="AP18" s="144">
        <f>DATA!$BJ$41</f>
        <v>37</v>
      </c>
      <c r="AQ18" s="144">
        <f>DATA!$BJ$42</f>
        <v>38</v>
      </c>
      <c r="AR18" s="144">
        <f>DATA!$BJ$43</f>
        <v>39</v>
      </c>
      <c r="AS18" s="144">
        <f>DATA!$BJ$44</f>
        <v>40</v>
      </c>
      <c r="AT18" s="144">
        <f>DATA!$BJ$45</f>
        <v>41</v>
      </c>
      <c r="AU18" s="144">
        <f>DATA!$BJ$46</f>
        <v>42</v>
      </c>
      <c r="AV18" s="144">
        <f>DATA!$BJ$47</f>
        <v>43</v>
      </c>
      <c r="AW18" s="144">
        <f>DATA!$BJ$48</f>
        <v>44</v>
      </c>
      <c r="AX18" s="144">
        <f>DATA!$BJ$49</f>
        <v>45</v>
      </c>
      <c r="AY18" s="144">
        <f>DATA!$BJ$50</f>
        <v>46</v>
      </c>
      <c r="AZ18" s="144">
        <f>DATA!$BJ$51</f>
        <v>47</v>
      </c>
      <c r="BA18" s="144">
        <f>DATA!$BJ$52</f>
        <v>48</v>
      </c>
      <c r="BB18" s="144">
        <f>DATA!$BJ$53</f>
        <v>49</v>
      </c>
      <c r="BC18" s="144">
        <f>DATA!$BJ$54</f>
        <v>50</v>
      </c>
      <c r="BD18" s="144">
        <f>DATA!$BJ$55</f>
        <v>51</v>
      </c>
      <c r="BE18" s="144">
        <f>DATA!$BJ$56</f>
        <v>52</v>
      </c>
      <c r="BF18" s="144">
        <f>DATA!$BJ$57</f>
        <v>53</v>
      </c>
      <c r="BG18" s="144">
        <f>DATA!$BJ$58</f>
        <v>54</v>
      </c>
      <c r="BH18" s="144">
        <f>DATA!$BJ$59</f>
        <v>55</v>
      </c>
      <c r="BI18" s="144">
        <f>DATA!$BJ$60</f>
        <v>56</v>
      </c>
      <c r="BJ18" s="144">
        <f>DATA!$BJ$61</f>
        <v>57</v>
      </c>
      <c r="BK18" s="144">
        <f>DATA!$BJ$62</f>
        <v>58</v>
      </c>
      <c r="BL18" s="144">
        <f>DATA!$BJ$63</f>
        <v>59</v>
      </c>
      <c r="BM18" s="144">
        <f>DATA!$BJ$64</f>
        <v>60</v>
      </c>
      <c r="BN18" s="209"/>
      <c r="BO18" s="215"/>
      <c r="BP18" s="206"/>
      <c r="BQ18" s="58"/>
      <c r="BR18" s="41"/>
      <c r="BS18" s="59"/>
      <c r="BT18" s="41"/>
      <c r="BU18" s="59"/>
      <c r="BV18" s="61" t="s">
        <v>20</v>
      </c>
      <c r="BW18" s="59"/>
      <c r="BX18" s="59"/>
      <c r="BY18" s="59"/>
      <c r="BZ18" s="59"/>
      <c r="CA18" s="59"/>
      <c r="CC18" s="59" t="s">
        <v>38</v>
      </c>
      <c r="CD18" s="59" t="s">
        <v>39</v>
      </c>
      <c r="CE18" s="59" t="s">
        <v>40</v>
      </c>
      <c r="CF18" s="59" t="s">
        <v>41</v>
      </c>
      <c r="CG18" s="59" t="s">
        <v>42</v>
      </c>
      <c r="CH18" s="59" t="s">
        <v>43</v>
      </c>
      <c r="CI18" s="59" t="s">
        <v>44</v>
      </c>
      <c r="CJ18" s="59" t="s">
        <v>45</v>
      </c>
      <c r="CK18" s="59" t="s">
        <v>46</v>
      </c>
      <c r="CL18" s="59" t="s">
        <v>47</v>
      </c>
      <c r="CM18" s="59" t="s">
        <v>48</v>
      </c>
      <c r="CN18" s="59" t="s">
        <v>49</v>
      </c>
      <c r="CO18" s="57" t="s">
        <v>53</v>
      </c>
      <c r="CP18" s="57" t="s">
        <v>54</v>
      </c>
      <c r="CQ18" s="57" t="s">
        <v>55</v>
      </c>
      <c r="CR18" s="57" t="s">
        <v>56</v>
      </c>
      <c r="CS18" s="57" t="s">
        <v>50</v>
      </c>
      <c r="CT18" s="57" t="s">
        <v>51</v>
      </c>
      <c r="CU18" s="57" t="s">
        <v>52</v>
      </c>
      <c r="CV18" s="57" t="s">
        <v>57</v>
      </c>
      <c r="CW18" s="57" t="s">
        <v>58</v>
      </c>
      <c r="CX18" s="57" t="s">
        <v>59</v>
      </c>
      <c r="CY18" s="57" t="s">
        <v>60</v>
      </c>
      <c r="CZ18" s="57" t="s">
        <v>61</v>
      </c>
      <c r="DA18" s="57" t="s">
        <v>62</v>
      </c>
      <c r="DB18" s="57" t="s">
        <v>63</v>
      </c>
      <c r="DC18" s="57" t="s">
        <v>64</v>
      </c>
      <c r="DD18" s="57"/>
      <c r="DE18" s="135"/>
      <c r="DG18" s="135"/>
      <c r="DH18" s="13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165"/>
      <c r="ET18" s="165"/>
      <c r="EU18" s="165"/>
      <c r="EV18" s="165"/>
      <c r="EW18" s="165"/>
      <c r="EX18" s="170"/>
      <c r="EY18" s="170"/>
      <c r="EZ18" s="170"/>
      <c r="FA18" s="170"/>
      <c r="FB18" s="170"/>
      <c r="FC18" s="165"/>
      <c r="FD18" s="165"/>
      <c r="FE18" s="165"/>
      <c r="FF18" s="165"/>
      <c r="FG18" s="165"/>
      <c r="FH18" s="165"/>
    </row>
    <row r="19" spans="1:169" x14ac:dyDescent="0.3">
      <c r="A19" s="139" t="str">
        <f>IF(COUNTA(C19:BM$53)&gt;0,DG19,"")</f>
        <v/>
      </c>
      <c r="B19" s="136" t="s">
        <v>169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53"/>
      <c r="BO19" s="139" t="str">
        <f t="shared" ref="BO19:BO50" si="2">IF(COUNTA(F19:BM19)&gt;0,"","X")</f>
        <v>X</v>
      </c>
      <c r="BP19" s="2">
        <f t="shared" ref="BP19:BP50" si="3">SUM(F19:N19)</f>
        <v>0</v>
      </c>
      <c r="BQ19" s="58">
        <f>SUM(BR19:BT19)</f>
        <v>0</v>
      </c>
      <c r="BR19" s="41">
        <f>SUM(ES19:EW19)</f>
        <v>0</v>
      </c>
      <c r="BS19" s="59">
        <f t="shared" ref="BS19:BS50" si="4">SUM(EX19:FB19)</f>
        <v>0</v>
      </c>
      <c r="BT19" s="62">
        <f t="shared" ref="BT19:BT50" si="5">SUM(FC19:FG19)</f>
        <v>0</v>
      </c>
      <c r="BU19" s="59">
        <f>BS19+BT19</f>
        <v>0</v>
      </c>
      <c r="BV19" s="41" t="str">
        <f>IF(BP19&lt;BW$14,"F",IF(OR(BQ19&lt;BW$10),"F",IF(OR(BQ19&lt;BX$10,BU19&lt;BX$11),"E",IF(OR(BQ19&lt;BY$10,BU19&lt;BY$11),"D",IF(OR(BQ19&lt;BZ$10,BT19&lt;BZ$12),"C",IF(OR(BQ19&lt;CA$10,BT19&lt;CA$12),"B","A"))))))</f>
        <v>F</v>
      </c>
      <c r="BW19" s="59"/>
      <c r="BX19" s="59"/>
      <c r="BY19" s="59"/>
      <c r="BZ19" s="59"/>
      <c r="CA19" s="59"/>
      <c r="CC19" s="59">
        <f t="shared" ref="CC19:CL28" ca="1" si="6">SUMIF($F$12:$BM$13,CC$18,$F19:$BM19)</f>
        <v>0</v>
      </c>
      <c r="CD19" s="59">
        <f t="shared" ca="1" si="6"/>
        <v>0</v>
      </c>
      <c r="CE19" s="59">
        <f t="shared" ca="1" si="6"/>
        <v>0</v>
      </c>
      <c r="CF19" s="59">
        <f t="shared" ca="1" si="6"/>
        <v>0</v>
      </c>
      <c r="CG19" s="59">
        <f t="shared" ca="1" si="6"/>
        <v>0</v>
      </c>
      <c r="CH19" s="59">
        <f t="shared" ca="1" si="6"/>
        <v>0</v>
      </c>
      <c r="CI19" s="59">
        <f t="shared" ca="1" si="6"/>
        <v>0</v>
      </c>
      <c r="CJ19" s="59">
        <f t="shared" ca="1" si="6"/>
        <v>0</v>
      </c>
      <c r="CK19" s="59">
        <f t="shared" ca="1" si="6"/>
        <v>0</v>
      </c>
      <c r="CL19" s="59">
        <f t="shared" ca="1" si="6"/>
        <v>0</v>
      </c>
      <c r="CM19" s="59">
        <f t="shared" ref="CM19:CU28" ca="1" si="7">SUMIF($F$12:$BM$13,CM$18,$F19:$BM19)</f>
        <v>0</v>
      </c>
      <c r="CN19" s="59">
        <f t="shared" ca="1" si="7"/>
        <v>0</v>
      </c>
      <c r="CO19" s="59">
        <f t="shared" ca="1" si="7"/>
        <v>0</v>
      </c>
      <c r="CP19" s="59">
        <f t="shared" ca="1" si="7"/>
        <v>0</v>
      </c>
      <c r="CQ19" s="59">
        <f t="shared" ca="1" si="7"/>
        <v>0</v>
      </c>
      <c r="CR19" s="59">
        <f t="shared" ca="1" si="7"/>
        <v>0</v>
      </c>
      <c r="CS19" s="59">
        <f t="shared" ca="1" si="7"/>
        <v>0</v>
      </c>
      <c r="CT19" s="59">
        <f t="shared" ca="1" si="7"/>
        <v>0</v>
      </c>
      <c r="CU19" s="59">
        <f t="shared" ca="1" si="7"/>
        <v>0</v>
      </c>
      <c r="CV19" s="59">
        <f>SUMIF($F$13:$BM$13,CV$18,$F19:$BM19)</f>
        <v>0</v>
      </c>
      <c r="CW19" s="59">
        <f t="shared" ref="CW19:DC34" si="8">SUMIF($F$13:$BM$13,CW$18,$F19:$BM19)</f>
        <v>0</v>
      </c>
      <c r="CX19" s="59">
        <f t="shared" si="8"/>
        <v>0</v>
      </c>
      <c r="CY19" s="59">
        <f t="shared" si="8"/>
        <v>0</v>
      </c>
      <c r="CZ19" s="59">
        <f t="shared" si="8"/>
        <v>0</v>
      </c>
      <c r="DA19" s="59">
        <f t="shared" si="8"/>
        <v>0</v>
      </c>
      <c r="DB19" s="59">
        <f t="shared" si="8"/>
        <v>0</v>
      </c>
      <c r="DC19" s="59">
        <f t="shared" si="8"/>
        <v>0</v>
      </c>
      <c r="DD19" s="59"/>
      <c r="DE19" s="59"/>
      <c r="DF19" s="59"/>
      <c r="DG19" s="139">
        <v>1</v>
      </c>
      <c r="DH19" s="59"/>
      <c r="DI19" s="5"/>
      <c r="DJ19" s="5"/>
      <c r="DK19" s="5"/>
      <c r="DL19" s="5"/>
      <c r="DM19" s="5" t="s">
        <v>170</v>
      </c>
      <c r="DN19" s="5" t="s">
        <v>171</v>
      </c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165">
        <f t="shared" ref="ES19:FG28" si="9">SUMIF($F$17:$BM$17,ES$17,$F19:$BM19)</f>
        <v>0</v>
      </c>
      <c r="ET19" s="165">
        <f t="shared" si="9"/>
        <v>0</v>
      </c>
      <c r="EU19" s="165">
        <f t="shared" si="9"/>
        <v>0</v>
      </c>
      <c r="EV19" s="165">
        <f t="shared" si="9"/>
        <v>0</v>
      </c>
      <c r="EW19" s="165">
        <f t="shared" si="9"/>
        <v>0</v>
      </c>
      <c r="EX19" s="165">
        <f t="shared" si="9"/>
        <v>0</v>
      </c>
      <c r="EY19" s="165">
        <f t="shared" si="9"/>
        <v>0</v>
      </c>
      <c r="EZ19" s="165">
        <f t="shared" si="9"/>
        <v>0</v>
      </c>
      <c r="FA19" s="165">
        <f t="shared" si="9"/>
        <v>0</v>
      </c>
      <c r="FB19" s="165">
        <f t="shared" si="9"/>
        <v>0</v>
      </c>
      <c r="FC19" s="165">
        <f t="shared" si="9"/>
        <v>0</v>
      </c>
      <c r="FD19" s="165">
        <f t="shared" si="9"/>
        <v>0</v>
      </c>
      <c r="FE19" s="165">
        <f t="shared" si="9"/>
        <v>0</v>
      </c>
      <c r="FF19" s="165">
        <f t="shared" si="9"/>
        <v>0</v>
      </c>
      <c r="FG19" s="165">
        <f t="shared" si="9"/>
        <v>0</v>
      </c>
      <c r="FH19" s="165"/>
      <c r="FI19" s="165">
        <f t="shared" ref="FI19:FI50" ca="1" si="10">SUM(CC19:CH19)</f>
        <v>0</v>
      </c>
      <c r="FJ19" s="165">
        <f t="shared" ref="FJ19:FJ50" ca="1" si="11">SUM(CI19:CN19)</f>
        <v>0</v>
      </c>
      <c r="FK19" s="165">
        <f t="shared" ref="FK19:FK50" ca="1" si="12">SUM(CO19:CR19)</f>
        <v>0</v>
      </c>
      <c r="FL19" s="165">
        <f ca="1">SUM(CS19:CU19)</f>
        <v>0</v>
      </c>
      <c r="FM19" s="165">
        <f>SUM(CV19:DC19)</f>
        <v>0</v>
      </c>
    </row>
    <row r="20" spans="1:169" x14ac:dyDescent="0.3">
      <c r="A20" s="139" t="str">
        <f>IF(COUNTA(C20:BM$53)&gt;0,DG20,"")</f>
        <v/>
      </c>
      <c r="B20" s="136" t="s">
        <v>172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53"/>
      <c r="BO20" s="139" t="str">
        <f t="shared" si="2"/>
        <v>X</v>
      </c>
      <c r="BP20" s="2">
        <f t="shared" si="3"/>
        <v>0</v>
      </c>
      <c r="BQ20" s="58">
        <f>SUM(BR20:BT20)</f>
        <v>0</v>
      </c>
      <c r="BR20" s="41">
        <f t="shared" ref="BR20:BR50" si="13">SUM(ES20:EW20)</f>
        <v>0</v>
      </c>
      <c r="BS20" s="59">
        <f t="shared" si="4"/>
        <v>0</v>
      </c>
      <c r="BT20" s="62">
        <f t="shared" si="5"/>
        <v>0</v>
      </c>
      <c r="BU20" s="59">
        <f>BS20+BT20</f>
        <v>0</v>
      </c>
      <c r="BV20" s="41" t="str">
        <f t="shared" ref="BV20:BV83" si="14">IF(BP20&lt;BW$14,"F",IF(OR(BQ20&lt;BW$10),"F",IF(OR(BQ20&lt;BX$10,BU20&lt;BX$11),"E",IF(OR(BQ20&lt;BY$10,BU20&lt;BY$11),"D",IF(OR(BQ20&lt;BZ$10,BT20&lt;BZ$12),"C",IF(OR(BQ20&lt;CA$10,BT20&lt;CA$12),"B","A"))))))</f>
        <v>F</v>
      </c>
      <c r="BW20" s="59"/>
      <c r="BX20" s="59"/>
      <c r="BY20" s="59"/>
      <c r="BZ20" s="59"/>
      <c r="CA20" s="59"/>
      <c r="CC20" s="59">
        <f t="shared" ca="1" si="6"/>
        <v>0</v>
      </c>
      <c r="CD20" s="59">
        <f t="shared" ca="1" si="6"/>
        <v>0</v>
      </c>
      <c r="CE20" s="59">
        <f t="shared" ca="1" si="6"/>
        <v>0</v>
      </c>
      <c r="CF20" s="59">
        <f t="shared" ca="1" si="6"/>
        <v>0</v>
      </c>
      <c r="CG20" s="59">
        <f t="shared" ca="1" si="6"/>
        <v>0</v>
      </c>
      <c r="CH20" s="59">
        <f t="shared" ca="1" si="6"/>
        <v>0</v>
      </c>
      <c r="CI20" s="59">
        <f t="shared" ca="1" si="6"/>
        <v>0</v>
      </c>
      <c r="CJ20" s="59">
        <f t="shared" ca="1" si="6"/>
        <v>0</v>
      </c>
      <c r="CK20" s="59">
        <f t="shared" ca="1" si="6"/>
        <v>0</v>
      </c>
      <c r="CL20" s="59">
        <f t="shared" ca="1" si="6"/>
        <v>0</v>
      </c>
      <c r="CM20" s="59">
        <f t="shared" ca="1" si="7"/>
        <v>0</v>
      </c>
      <c r="CN20" s="59">
        <f t="shared" ca="1" si="7"/>
        <v>0</v>
      </c>
      <c r="CO20" s="59">
        <f t="shared" ca="1" si="7"/>
        <v>0</v>
      </c>
      <c r="CP20" s="59">
        <f t="shared" ca="1" si="7"/>
        <v>0</v>
      </c>
      <c r="CQ20" s="59">
        <f t="shared" ca="1" si="7"/>
        <v>0</v>
      </c>
      <c r="CR20" s="59">
        <f t="shared" ca="1" si="7"/>
        <v>0</v>
      </c>
      <c r="CS20" s="59">
        <f t="shared" ca="1" si="7"/>
        <v>0</v>
      </c>
      <c r="CT20" s="59">
        <f t="shared" ca="1" si="7"/>
        <v>0</v>
      </c>
      <c r="CU20" s="59">
        <f t="shared" ca="1" si="7"/>
        <v>0</v>
      </c>
      <c r="CV20" s="59">
        <f t="shared" ref="CV20:DC51" si="15">SUMIF($F$13:$BM$13,CV$18,$F20:$BM20)</f>
        <v>0</v>
      </c>
      <c r="CW20" s="59">
        <f t="shared" si="8"/>
        <v>0</v>
      </c>
      <c r="CX20" s="59">
        <f t="shared" si="8"/>
        <v>0</v>
      </c>
      <c r="CY20" s="59">
        <f t="shared" si="8"/>
        <v>0</v>
      </c>
      <c r="CZ20" s="59">
        <f t="shared" si="8"/>
        <v>0</v>
      </c>
      <c r="DA20" s="59">
        <f t="shared" si="8"/>
        <v>0</v>
      </c>
      <c r="DB20" s="59">
        <f t="shared" si="8"/>
        <v>0</v>
      </c>
      <c r="DC20" s="59">
        <f t="shared" si="8"/>
        <v>0</v>
      </c>
      <c r="DD20" s="59"/>
      <c r="DE20" s="59"/>
      <c r="DF20" s="59"/>
      <c r="DG20" s="139">
        <v>2</v>
      </c>
      <c r="DH20" s="59"/>
      <c r="DI20" s="5"/>
      <c r="DJ20" s="5"/>
      <c r="DK20" s="5"/>
      <c r="DL20" s="5"/>
      <c r="DM20" s="5" t="s">
        <v>173</v>
      </c>
      <c r="DN20" s="5" t="s">
        <v>174</v>
      </c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165">
        <f t="shared" si="9"/>
        <v>0</v>
      </c>
      <c r="ET20" s="165">
        <f t="shared" si="9"/>
        <v>0</v>
      </c>
      <c r="EU20" s="165">
        <f t="shared" si="9"/>
        <v>0</v>
      </c>
      <c r="EV20" s="165">
        <f t="shared" si="9"/>
        <v>0</v>
      </c>
      <c r="EW20" s="165">
        <f t="shared" si="9"/>
        <v>0</v>
      </c>
      <c r="EX20" s="165">
        <f t="shared" si="9"/>
        <v>0</v>
      </c>
      <c r="EY20" s="165">
        <f t="shared" si="9"/>
        <v>0</v>
      </c>
      <c r="EZ20" s="165">
        <f t="shared" si="9"/>
        <v>0</v>
      </c>
      <c r="FA20" s="165">
        <f t="shared" si="9"/>
        <v>0</v>
      </c>
      <c r="FB20" s="165">
        <f t="shared" si="9"/>
        <v>0</v>
      </c>
      <c r="FC20" s="165">
        <f t="shared" si="9"/>
        <v>0</v>
      </c>
      <c r="FD20" s="165">
        <f t="shared" si="9"/>
        <v>0</v>
      </c>
      <c r="FE20" s="165">
        <f t="shared" si="9"/>
        <v>0</v>
      </c>
      <c r="FF20" s="165">
        <f t="shared" si="9"/>
        <v>0</v>
      </c>
      <c r="FG20" s="165">
        <f t="shared" si="9"/>
        <v>0</v>
      </c>
      <c r="FH20" s="165"/>
      <c r="FI20" s="165">
        <f t="shared" ca="1" si="10"/>
        <v>0</v>
      </c>
      <c r="FJ20" s="165">
        <f t="shared" ca="1" si="11"/>
        <v>0</v>
      </c>
      <c r="FK20" s="165">
        <f t="shared" ca="1" si="12"/>
        <v>0</v>
      </c>
      <c r="FL20" s="165">
        <f t="shared" ref="FL20:FL50" ca="1" si="16">SUM(CS20:CU20)</f>
        <v>0</v>
      </c>
      <c r="FM20" s="165">
        <f t="shared" ref="FM20:FM50" si="17">SUM(CV20:DC20)</f>
        <v>0</v>
      </c>
    </row>
    <row r="21" spans="1:169" x14ac:dyDescent="0.3">
      <c r="A21" s="139" t="str">
        <f>IF(COUNTA(C21:BM$53)&gt;0,DG21,"")</f>
        <v/>
      </c>
      <c r="B21" s="136" t="s">
        <v>175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53"/>
      <c r="BO21" s="139" t="str">
        <f t="shared" si="2"/>
        <v>X</v>
      </c>
      <c r="BP21" s="2">
        <f t="shared" si="3"/>
        <v>0</v>
      </c>
      <c r="BQ21" s="58">
        <f t="shared" ref="BQ21:BQ84" si="18">SUM(BR21:BT21)</f>
        <v>0</v>
      </c>
      <c r="BR21" s="41">
        <f t="shared" si="13"/>
        <v>0</v>
      </c>
      <c r="BS21" s="59">
        <f t="shared" si="4"/>
        <v>0</v>
      </c>
      <c r="BT21" s="62">
        <f t="shared" si="5"/>
        <v>0</v>
      </c>
      <c r="BU21" s="59">
        <f t="shared" ref="BU21:BU84" si="19">BS21+BT21</f>
        <v>0</v>
      </c>
      <c r="BV21" s="41" t="str">
        <f t="shared" si="14"/>
        <v>F</v>
      </c>
      <c r="BW21" s="59"/>
      <c r="BX21" s="59"/>
      <c r="BY21" s="59"/>
      <c r="BZ21" s="59"/>
      <c r="CA21" s="59"/>
      <c r="CC21" s="59">
        <f t="shared" ca="1" si="6"/>
        <v>0</v>
      </c>
      <c r="CD21" s="59">
        <f t="shared" ca="1" si="6"/>
        <v>0</v>
      </c>
      <c r="CE21" s="59">
        <f t="shared" ca="1" si="6"/>
        <v>0</v>
      </c>
      <c r="CF21" s="59">
        <f t="shared" ca="1" si="6"/>
        <v>0</v>
      </c>
      <c r="CG21" s="59">
        <f t="shared" ca="1" si="6"/>
        <v>0</v>
      </c>
      <c r="CH21" s="59">
        <f t="shared" ca="1" si="6"/>
        <v>0</v>
      </c>
      <c r="CI21" s="59">
        <f t="shared" ca="1" si="6"/>
        <v>0</v>
      </c>
      <c r="CJ21" s="59">
        <f t="shared" ca="1" si="6"/>
        <v>0</v>
      </c>
      <c r="CK21" s="59">
        <f t="shared" ca="1" si="6"/>
        <v>0</v>
      </c>
      <c r="CL21" s="59">
        <f t="shared" ca="1" si="6"/>
        <v>0</v>
      </c>
      <c r="CM21" s="59">
        <f t="shared" ca="1" si="7"/>
        <v>0</v>
      </c>
      <c r="CN21" s="59">
        <f t="shared" ca="1" si="7"/>
        <v>0</v>
      </c>
      <c r="CO21" s="59">
        <f t="shared" ca="1" si="7"/>
        <v>0</v>
      </c>
      <c r="CP21" s="59">
        <f t="shared" ca="1" si="7"/>
        <v>0</v>
      </c>
      <c r="CQ21" s="59">
        <f t="shared" ca="1" si="7"/>
        <v>0</v>
      </c>
      <c r="CR21" s="59">
        <f t="shared" ca="1" si="7"/>
        <v>0</v>
      </c>
      <c r="CS21" s="59">
        <f t="shared" ca="1" si="7"/>
        <v>0</v>
      </c>
      <c r="CT21" s="59">
        <f t="shared" ca="1" si="7"/>
        <v>0</v>
      </c>
      <c r="CU21" s="59">
        <f t="shared" ca="1" si="7"/>
        <v>0</v>
      </c>
      <c r="CV21" s="59">
        <f t="shared" si="15"/>
        <v>0</v>
      </c>
      <c r="CW21" s="59">
        <f t="shared" si="8"/>
        <v>0</v>
      </c>
      <c r="CX21" s="59">
        <f t="shared" si="8"/>
        <v>0</v>
      </c>
      <c r="CY21" s="59">
        <f t="shared" si="8"/>
        <v>0</v>
      </c>
      <c r="CZ21" s="59">
        <f t="shared" si="8"/>
        <v>0</v>
      </c>
      <c r="DA21" s="59">
        <f t="shared" si="8"/>
        <v>0</v>
      </c>
      <c r="DB21" s="59">
        <f t="shared" si="8"/>
        <v>0</v>
      </c>
      <c r="DC21" s="59">
        <f t="shared" si="8"/>
        <v>0</v>
      </c>
      <c r="DD21" s="59"/>
      <c r="DE21" s="59"/>
      <c r="DF21" s="59"/>
      <c r="DG21" s="139">
        <v>3</v>
      </c>
      <c r="DH21" s="59"/>
      <c r="DI21" s="5"/>
      <c r="DJ21" s="5"/>
      <c r="DK21" s="5"/>
      <c r="DL21" s="5"/>
      <c r="DM21" s="5" t="s">
        <v>176</v>
      </c>
      <c r="DN21" s="5" t="s">
        <v>177</v>
      </c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165">
        <f t="shared" si="9"/>
        <v>0</v>
      </c>
      <c r="ET21" s="165">
        <f t="shared" si="9"/>
        <v>0</v>
      </c>
      <c r="EU21" s="165">
        <f t="shared" si="9"/>
        <v>0</v>
      </c>
      <c r="EV21" s="165">
        <f t="shared" si="9"/>
        <v>0</v>
      </c>
      <c r="EW21" s="165">
        <f t="shared" si="9"/>
        <v>0</v>
      </c>
      <c r="EX21" s="165">
        <f t="shared" si="9"/>
        <v>0</v>
      </c>
      <c r="EY21" s="165">
        <f t="shared" si="9"/>
        <v>0</v>
      </c>
      <c r="EZ21" s="165">
        <f t="shared" si="9"/>
        <v>0</v>
      </c>
      <c r="FA21" s="165">
        <f t="shared" si="9"/>
        <v>0</v>
      </c>
      <c r="FB21" s="165">
        <f t="shared" si="9"/>
        <v>0</v>
      </c>
      <c r="FC21" s="165">
        <f t="shared" si="9"/>
        <v>0</v>
      </c>
      <c r="FD21" s="165">
        <f t="shared" si="9"/>
        <v>0</v>
      </c>
      <c r="FE21" s="165">
        <f t="shared" si="9"/>
        <v>0</v>
      </c>
      <c r="FF21" s="165">
        <f t="shared" si="9"/>
        <v>0</v>
      </c>
      <c r="FG21" s="165">
        <f t="shared" si="9"/>
        <v>0</v>
      </c>
      <c r="FH21" s="165"/>
      <c r="FI21" s="165">
        <f t="shared" ca="1" si="10"/>
        <v>0</v>
      </c>
      <c r="FJ21" s="165">
        <f t="shared" ca="1" si="11"/>
        <v>0</v>
      </c>
      <c r="FK21" s="165">
        <f t="shared" ca="1" si="12"/>
        <v>0</v>
      </c>
      <c r="FL21" s="165">
        <f t="shared" ca="1" si="16"/>
        <v>0</v>
      </c>
      <c r="FM21" s="165">
        <f t="shared" si="17"/>
        <v>0</v>
      </c>
    </row>
    <row r="22" spans="1:169" x14ac:dyDescent="0.3">
      <c r="A22" s="139" t="str">
        <f>IF(COUNTA(C22:BM$53)&gt;0,DG22,"")</f>
        <v/>
      </c>
      <c r="B22" s="136" t="s">
        <v>178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53"/>
      <c r="BO22" s="139" t="str">
        <f t="shared" si="2"/>
        <v>X</v>
      </c>
      <c r="BP22" s="2">
        <f t="shared" si="3"/>
        <v>0</v>
      </c>
      <c r="BQ22" s="58">
        <f t="shared" si="18"/>
        <v>0</v>
      </c>
      <c r="BR22" s="41">
        <f t="shared" si="13"/>
        <v>0</v>
      </c>
      <c r="BS22" s="59">
        <f t="shared" si="4"/>
        <v>0</v>
      </c>
      <c r="BT22" s="62">
        <f t="shared" si="5"/>
        <v>0</v>
      </c>
      <c r="BU22" s="59">
        <f t="shared" si="19"/>
        <v>0</v>
      </c>
      <c r="BV22" s="41" t="str">
        <f t="shared" si="14"/>
        <v>F</v>
      </c>
      <c r="BW22" s="59"/>
      <c r="BX22" s="59"/>
      <c r="BY22" s="59"/>
      <c r="BZ22" s="59"/>
      <c r="CA22" s="59" t="s">
        <v>152</v>
      </c>
      <c r="CC22" s="59">
        <f t="shared" ca="1" si="6"/>
        <v>0</v>
      </c>
      <c r="CD22" s="59">
        <f t="shared" ca="1" si="6"/>
        <v>0</v>
      </c>
      <c r="CE22" s="59">
        <f t="shared" ca="1" si="6"/>
        <v>0</v>
      </c>
      <c r="CF22" s="59">
        <f t="shared" ca="1" si="6"/>
        <v>0</v>
      </c>
      <c r="CG22" s="59">
        <f t="shared" ca="1" si="6"/>
        <v>0</v>
      </c>
      <c r="CH22" s="59">
        <f t="shared" ca="1" si="6"/>
        <v>0</v>
      </c>
      <c r="CI22" s="59">
        <f t="shared" ca="1" si="6"/>
        <v>0</v>
      </c>
      <c r="CJ22" s="59">
        <f t="shared" ca="1" si="6"/>
        <v>0</v>
      </c>
      <c r="CK22" s="59">
        <f t="shared" ca="1" si="6"/>
        <v>0</v>
      </c>
      <c r="CL22" s="59">
        <f t="shared" ca="1" si="6"/>
        <v>0</v>
      </c>
      <c r="CM22" s="59">
        <f t="shared" ca="1" si="7"/>
        <v>0</v>
      </c>
      <c r="CN22" s="59">
        <f t="shared" ca="1" si="7"/>
        <v>0</v>
      </c>
      <c r="CO22" s="59">
        <f t="shared" ca="1" si="7"/>
        <v>0</v>
      </c>
      <c r="CP22" s="59">
        <f t="shared" ca="1" si="7"/>
        <v>0</v>
      </c>
      <c r="CQ22" s="59">
        <f t="shared" ca="1" si="7"/>
        <v>0</v>
      </c>
      <c r="CR22" s="59">
        <f t="shared" ca="1" si="7"/>
        <v>0</v>
      </c>
      <c r="CS22" s="59">
        <f t="shared" ca="1" si="7"/>
        <v>0</v>
      </c>
      <c r="CT22" s="59">
        <f t="shared" ca="1" si="7"/>
        <v>0</v>
      </c>
      <c r="CU22" s="59">
        <f t="shared" ca="1" si="7"/>
        <v>0</v>
      </c>
      <c r="CV22" s="59">
        <f t="shared" si="15"/>
        <v>0</v>
      </c>
      <c r="CW22" s="59">
        <f t="shared" si="8"/>
        <v>0</v>
      </c>
      <c r="CX22" s="59">
        <f t="shared" si="8"/>
        <v>0</v>
      </c>
      <c r="CY22" s="59">
        <f t="shared" si="8"/>
        <v>0</v>
      </c>
      <c r="CZ22" s="59">
        <f t="shared" si="8"/>
        <v>0</v>
      </c>
      <c r="DA22" s="59">
        <f t="shared" si="8"/>
        <v>0</v>
      </c>
      <c r="DB22" s="59">
        <f t="shared" si="8"/>
        <v>0</v>
      </c>
      <c r="DC22" s="59">
        <f t="shared" si="8"/>
        <v>0</v>
      </c>
      <c r="DD22" s="59"/>
      <c r="DE22" s="59"/>
      <c r="DF22" s="59"/>
      <c r="DG22" s="139">
        <v>4</v>
      </c>
      <c r="DH22" s="59"/>
      <c r="DI22" s="5"/>
      <c r="DJ22" s="5"/>
      <c r="DK22" s="5"/>
      <c r="DL22" s="5"/>
      <c r="DM22" s="5" t="s">
        <v>179</v>
      </c>
      <c r="DN22" s="5" t="s">
        <v>180</v>
      </c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165">
        <f t="shared" si="9"/>
        <v>0</v>
      </c>
      <c r="ET22" s="165">
        <f t="shared" si="9"/>
        <v>0</v>
      </c>
      <c r="EU22" s="165">
        <f t="shared" si="9"/>
        <v>0</v>
      </c>
      <c r="EV22" s="165">
        <f t="shared" si="9"/>
        <v>0</v>
      </c>
      <c r="EW22" s="165">
        <f t="shared" si="9"/>
        <v>0</v>
      </c>
      <c r="EX22" s="165">
        <f t="shared" si="9"/>
        <v>0</v>
      </c>
      <c r="EY22" s="165">
        <f t="shared" si="9"/>
        <v>0</v>
      </c>
      <c r="EZ22" s="165">
        <f t="shared" si="9"/>
        <v>0</v>
      </c>
      <c r="FA22" s="165">
        <f t="shared" si="9"/>
        <v>0</v>
      </c>
      <c r="FB22" s="165">
        <f t="shared" si="9"/>
        <v>0</v>
      </c>
      <c r="FC22" s="165">
        <f t="shared" si="9"/>
        <v>0</v>
      </c>
      <c r="FD22" s="165">
        <f t="shared" si="9"/>
        <v>0</v>
      </c>
      <c r="FE22" s="165">
        <f t="shared" si="9"/>
        <v>0</v>
      </c>
      <c r="FF22" s="165">
        <f t="shared" si="9"/>
        <v>0</v>
      </c>
      <c r="FG22" s="165">
        <f t="shared" si="9"/>
        <v>0</v>
      </c>
      <c r="FH22" s="165"/>
      <c r="FI22" s="165">
        <f t="shared" ca="1" si="10"/>
        <v>0</v>
      </c>
      <c r="FJ22" s="165">
        <f t="shared" ca="1" si="11"/>
        <v>0</v>
      </c>
      <c r="FK22" s="165">
        <f t="shared" ca="1" si="12"/>
        <v>0</v>
      </c>
      <c r="FL22" s="165">
        <f t="shared" ca="1" si="16"/>
        <v>0</v>
      </c>
      <c r="FM22" s="165">
        <f t="shared" si="17"/>
        <v>0</v>
      </c>
    </row>
    <row r="23" spans="1:169" x14ac:dyDescent="0.3">
      <c r="A23" s="139" t="str">
        <f>IF(COUNTA(C23:BM$53)&gt;0,DG23,"")</f>
        <v/>
      </c>
      <c r="B23" s="136" t="s">
        <v>181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53"/>
      <c r="BO23" s="139" t="str">
        <f t="shared" si="2"/>
        <v>X</v>
      </c>
      <c r="BP23" s="2">
        <f t="shared" si="3"/>
        <v>0</v>
      </c>
      <c r="BQ23" s="58">
        <f t="shared" si="18"/>
        <v>0</v>
      </c>
      <c r="BR23" s="41">
        <f t="shared" si="13"/>
        <v>0</v>
      </c>
      <c r="BS23" s="59">
        <f t="shared" si="4"/>
        <v>0</v>
      </c>
      <c r="BT23" s="62">
        <f t="shared" si="5"/>
        <v>0</v>
      </c>
      <c r="BU23" s="59">
        <f t="shared" si="19"/>
        <v>0</v>
      </c>
      <c r="BV23" s="41" t="str">
        <f t="shared" si="14"/>
        <v>F</v>
      </c>
      <c r="BW23" s="59"/>
      <c r="BX23" s="59"/>
      <c r="BY23" s="59"/>
      <c r="BZ23" s="59"/>
      <c r="CA23" s="59"/>
      <c r="CC23" s="59">
        <f t="shared" ca="1" si="6"/>
        <v>0</v>
      </c>
      <c r="CD23" s="59">
        <f t="shared" ca="1" si="6"/>
        <v>0</v>
      </c>
      <c r="CE23" s="59">
        <f t="shared" ca="1" si="6"/>
        <v>0</v>
      </c>
      <c r="CF23" s="59">
        <f t="shared" ca="1" si="6"/>
        <v>0</v>
      </c>
      <c r="CG23" s="59">
        <f t="shared" ca="1" si="6"/>
        <v>0</v>
      </c>
      <c r="CH23" s="59">
        <f t="shared" ca="1" si="6"/>
        <v>0</v>
      </c>
      <c r="CI23" s="59">
        <f t="shared" ca="1" si="6"/>
        <v>0</v>
      </c>
      <c r="CJ23" s="59">
        <f t="shared" ca="1" si="6"/>
        <v>0</v>
      </c>
      <c r="CK23" s="59">
        <f t="shared" ca="1" si="6"/>
        <v>0</v>
      </c>
      <c r="CL23" s="59">
        <f t="shared" ca="1" si="6"/>
        <v>0</v>
      </c>
      <c r="CM23" s="59">
        <f t="shared" ca="1" si="7"/>
        <v>0</v>
      </c>
      <c r="CN23" s="59">
        <f t="shared" ca="1" si="7"/>
        <v>0</v>
      </c>
      <c r="CO23" s="59">
        <f t="shared" ca="1" si="7"/>
        <v>0</v>
      </c>
      <c r="CP23" s="59">
        <f t="shared" ca="1" si="7"/>
        <v>0</v>
      </c>
      <c r="CQ23" s="59">
        <f t="shared" ca="1" si="7"/>
        <v>0</v>
      </c>
      <c r="CR23" s="59">
        <f t="shared" ca="1" si="7"/>
        <v>0</v>
      </c>
      <c r="CS23" s="59">
        <f t="shared" ca="1" si="7"/>
        <v>0</v>
      </c>
      <c r="CT23" s="59">
        <f t="shared" ca="1" si="7"/>
        <v>0</v>
      </c>
      <c r="CU23" s="59">
        <f t="shared" ca="1" si="7"/>
        <v>0</v>
      </c>
      <c r="CV23" s="59">
        <f t="shared" si="15"/>
        <v>0</v>
      </c>
      <c r="CW23" s="59">
        <f t="shared" si="8"/>
        <v>0</v>
      </c>
      <c r="CX23" s="59">
        <f t="shared" si="8"/>
        <v>0</v>
      </c>
      <c r="CY23" s="59">
        <f t="shared" si="8"/>
        <v>0</v>
      </c>
      <c r="CZ23" s="59">
        <f t="shared" si="8"/>
        <v>0</v>
      </c>
      <c r="DA23" s="59">
        <f t="shared" si="8"/>
        <v>0</v>
      </c>
      <c r="DB23" s="59">
        <f t="shared" si="8"/>
        <v>0</v>
      </c>
      <c r="DC23" s="59">
        <f t="shared" si="8"/>
        <v>0</v>
      </c>
      <c r="DD23" s="59"/>
      <c r="DE23" s="59"/>
      <c r="DF23" s="59"/>
      <c r="DG23" s="139">
        <v>5</v>
      </c>
      <c r="DH23" s="59"/>
      <c r="DI23" s="5"/>
      <c r="DJ23" s="5"/>
      <c r="DK23" s="5"/>
      <c r="DL23" s="5"/>
      <c r="DM23" s="5" t="s">
        <v>182</v>
      </c>
      <c r="DN23" s="5" t="s">
        <v>183</v>
      </c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165">
        <f t="shared" si="9"/>
        <v>0</v>
      </c>
      <c r="ET23" s="165">
        <f t="shared" si="9"/>
        <v>0</v>
      </c>
      <c r="EU23" s="165">
        <f t="shared" si="9"/>
        <v>0</v>
      </c>
      <c r="EV23" s="165">
        <f t="shared" si="9"/>
        <v>0</v>
      </c>
      <c r="EW23" s="165">
        <f t="shared" si="9"/>
        <v>0</v>
      </c>
      <c r="EX23" s="165">
        <f t="shared" si="9"/>
        <v>0</v>
      </c>
      <c r="EY23" s="165">
        <f t="shared" si="9"/>
        <v>0</v>
      </c>
      <c r="EZ23" s="165">
        <f t="shared" si="9"/>
        <v>0</v>
      </c>
      <c r="FA23" s="165">
        <f t="shared" si="9"/>
        <v>0</v>
      </c>
      <c r="FB23" s="165">
        <f t="shared" si="9"/>
        <v>0</v>
      </c>
      <c r="FC23" s="165">
        <f t="shared" si="9"/>
        <v>0</v>
      </c>
      <c r="FD23" s="165">
        <f t="shared" si="9"/>
        <v>0</v>
      </c>
      <c r="FE23" s="165">
        <f t="shared" si="9"/>
        <v>0</v>
      </c>
      <c r="FF23" s="165">
        <f t="shared" si="9"/>
        <v>0</v>
      </c>
      <c r="FG23" s="165">
        <f t="shared" si="9"/>
        <v>0</v>
      </c>
      <c r="FH23" s="165"/>
      <c r="FI23" s="165">
        <f t="shared" ca="1" si="10"/>
        <v>0</v>
      </c>
      <c r="FJ23" s="165">
        <f t="shared" ca="1" si="11"/>
        <v>0</v>
      </c>
      <c r="FK23" s="165">
        <f t="shared" ca="1" si="12"/>
        <v>0</v>
      </c>
      <c r="FL23" s="165">
        <f t="shared" ca="1" si="16"/>
        <v>0</v>
      </c>
      <c r="FM23" s="165">
        <f t="shared" si="17"/>
        <v>0</v>
      </c>
    </row>
    <row r="24" spans="1:169" x14ac:dyDescent="0.3">
      <c r="A24" s="139" t="str">
        <f>IF(COUNTA(C24:BM$53)&gt;0,DG24,"")</f>
        <v/>
      </c>
      <c r="B24" s="136" t="s">
        <v>184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53"/>
      <c r="BO24" s="139" t="str">
        <f t="shared" si="2"/>
        <v>X</v>
      </c>
      <c r="BP24" s="2">
        <f t="shared" si="3"/>
        <v>0</v>
      </c>
      <c r="BQ24" s="58">
        <f t="shared" si="18"/>
        <v>0</v>
      </c>
      <c r="BR24" s="41">
        <f t="shared" si="13"/>
        <v>0</v>
      </c>
      <c r="BS24" s="59">
        <f t="shared" si="4"/>
        <v>0</v>
      </c>
      <c r="BT24" s="62">
        <f t="shared" si="5"/>
        <v>0</v>
      </c>
      <c r="BU24" s="59">
        <f t="shared" si="19"/>
        <v>0</v>
      </c>
      <c r="BV24" s="41" t="str">
        <f t="shared" si="14"/>
        <v>F</v>
      </c>
      <c r="BW24" s="59"/>
      <c r="BX24" s="59"/>
      <c r="BY24" s="59"/>
      <c r="BZ24" s="59"/>
      <c r="CA24" s="59"/>
      <c r="CC24" s="59">
        <f t="shared" ca="1" si="6"/>
        <v>0</v>
      </c>
      <c r="CD24" s="59">
        <f t="shared" ca="1" si="6"/>
        <v>0</v>
      </c>
      <c r="CE24" s="59">
        <f t="shared" ca="1" si="6"/>
        <v>0</v>
      </c>
      <c r="CF24" s="59">
        <f t="shared" ca="1" si="6"/>
        <v>0</v>
      </c>
      <c r="CG24" s="59">
        <f t="shared" ca="1" si="6"/>
        <v>0</v>
      </c>
      <c r="CH24" s="59">
        <f t="shared" ca="1" si="6"/>
        <v>0</v>
      </c>
      <c r="CI24" s="59">
        <f t="shared" ca="1" si="6"/>
        <v>0</v>
      </c>
      <c r="CJ24" s="59">
        <f t="shared" ca="1" si="6"/>
        <v>0</v>
      </c>
      <c r="CK24" s="59">
        <f t="shared" ca="1" si="6"/>
        <v>0</v>
      </c>
      <c r="CL24" s="59">
        <f t="shared" ca="1" si="6"/>
        <v>0</v>
      </c>
      <c r="CM24" s="59">
        <f t="shared" ca="1" si="7"/>
        <v>0</v>
      </c>
      <c r="CN24" s="59">
        <f t="shared" ca="1" si="7"/>
        <v>0</v>
      </c>
      <c r="CO24" s="59">
        <f t="shared" ca="1" si="7"/>
        <v>0</v>
      </c>
      <c r="CP24" s="59">
        <f t="shared" ca="1" si="7"/>
        <v>0</v>
      </c>
      <c r="CQ24" s="59">
        <f t="shared" ca="1" si="7"/>
        <v>0</v>
      </c>
      <c r="CR24" s="59">
        <f t="shared" ca="1" si="7"/>
        <v>0</v>
      </c>
      <c r="CS24" s="59">
        <f t="shared" ca="1" si="7"/>
        <v>0</v>
      </c>
      <c r="CT24" s="59">
        <f t="shared" ca="1" si="7"/>
        <v>0</v>
      </c>
      <c r="CU24" s="59">
        <f t="shared" ca="1" si="7"/>
        <v>0</v>
      </c>
      <c r="CV24" s="59">
        <f t="shared" si="15"/>
        <v>0</v>
      </c>
      <c r="CW24" s="59">
        <f t="shared" si="8"/>
        <v>0</v>
      </c>
      <c r="CX24" s="59">
        <f t="shared" si="8"/>
        <v>0</v>
      </c>
      <c r="CY24" s="59">
        <f t="shared" si="8"/>
        <v>0</v>
      </c>
      <c r="CZ24" s="59">
        <f t="shared" si="8"/>
        <v>0</v>
      </c>
      <c r="DA24" s="59">
        <f t="shared" si="8"/>
        <v>0</v>
      </c>
      <c r="DB24" s="59">
        <f t="shared" si="8"/>
        <v>0</v>
      </c>
      <c r="DC24" s="59">
        <f t="shared" si="8"/>
        <v>0</v>
      </c>
      <c r="DD24" s="59"/>
      <c r="DE24" s="59"/>
      <c r="DF24" s="59"/>
      <c r="DG24" s="139">
        <v>6</v>
      </c>
      <c r="DH24" s="59"/>
      <c r="DI24" s="5"/>
      <c r="DJ24" s="5"/>
      <c r="DK24" s="5"/>
      <c r="DL24" s="5"/>
      <c r="DM24" s="5" t="s">
        <v>185</v>
      </c>
      <c r="DN24" s="5" t="s">
        <v>186</v>
      </c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165">
        <f t="shared" si="9"/>
        <v>0</v>
      </c>
      <c r="ET24" s="165">
        <f t="shared" si="9"/>
        <v>0</v>
      </c>
      <c r="EU24" s="165">
        <f t="shared" si="9"/>
        <v>0</v>
      </c>
      <c r="EV24" s="165">
        <f t="shared" si="9"/>
        <v>0</v>
      </c>
      <c r="EW24" s="165">
        <f t="shared" si="9"/>
        <v>0</v>
      </c>
      <c r="EX24" s="165">
        <f t="shared" si="9"/>
        <v>0</v>
      </c>
      <c r="EY24" s="165">
        <f t="shared" si="9"/>
        <v>0</v>
      </c>
      <c r="EZ24" s="165">
        <f t="shared" si="9"/>
        <v>0</v>
      </c>
      <c r="FA24" s="165">
        <f t="shared" si="9"/>
        <v>0</v>
      </c>
      <c r="FB24" s="165">
        <f t="shared" si="9"/>
        <v>0</v>
      </c>
      <c r="FC24" s="165">
        <f t="shared" si="9"/>
        <v>0</v>
      </c>
      <c r="FD24" s="165">
        <f t="shared" si="9"/>
        <v>0</v>
      </c>
      <c r="FE24" s="165">
        <f t="shared" si="9"/>
        <v>0</v>
      </c>
      <c r="FF24" s="165">
        <f t="shared" si="9"/>
        <v>0</v>
      </c>
      <c r="FG24" s="165">
        <f t="shared" si="9"/>
        <v>0</v>
      </c>
      <c r="FH24" s="165"/>
      <c r="FI24" s="165">
        <f t="shared" ca="1" si="10"/>
        <v>0</v>
      </c>
      <c r="FJ24" s="165">
        <f t="shared" ca="1" si="11"/>
        <v>0</v>
      </c>
      <c r="FK24" s="165">
        <f t="shared" ca="1" si="12"/>
        <v>0</v>
      </c>
      <c r="FL24" s="165">
        <f t="shared" ca="1" si="16"/>
        <v>0</v>
      </c>
      <c r="FM24" s="165">
        <f t="shared" si="17"/>
        <v>0</v>
      </c>
    </row>
    <row r="25" spans="1:169" x14ac:dyDescent="0.3">
      <c r="A25" s="139" t="str">
        <f>IF(COUNTA(C25:BM$53)&gt;0,DG25,"")</f>
        <v/>
      </c>
      <c r="B25" s="136" t="s">
        <v>187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53"/>
      <c r="BO25" s="139" t="str">
        <f t="shared" si="2"/>
        <v>X</v>
      </c>
      <c r="BP25" s="2">
        <f t="shared" si="3"/>
        <v>0</v>
      </c>
      <c r="BQ25" s="58">
        <f t="shared" si="18"/>
        <v>0</v>
      </c>
      <c r="BR25" s="41">
        <f t="shared" si="13"/>
        <v>0</v>
      </c>
      <c r="BS25" s="59">
        <f t="shared" si="4"/>
        <v>0</v>
      </c>
      <c r="BT25" s="62">
        <f t="shared" si="5"/>
        <v>0</v>
      </c>
      <c r="BU25" s="59">
        <f t="shared" si="19"/>
        <v>0</v>
      </c>
      <c r="BV25" s="41" t="str">
        <f t="shared" si="14"/>
        <v>F</v>
      </c>
      <c r="BW25" s="59"/>
      <c r="BX25" s="59"/>
      <c r="BY25" s="59"/>
      <c r="BZ25" s="59"/>
      <c r="CA25" s="59"/>
      <c r="CC25" s="59">
        <f t="shared" ca="1" si="6"/>
        <v>0</v>
      </c>
      <c r="CD25" s="59">
        <f t="shared" ca="1" si="6"/>
        <v>0</v>
      </c>
      <c r="CE25" s="59">
        <f t="shared" ca="1" si="6"/>
        <v>0</v>
      </c>
      <c r="CF25" s="59">
        <f t="shared" ca="1" si="6"/>
        <v>0</v>
      </c>
      <c r="CG25" s="59">
        <f t="shared" ca="1" si="6"/>
        <v>0</v>
      </c>
      <c r="CH25" s="59">
        <f t="shared" ca="1" si="6"/>
        <v>0</v>
      </c>
      <c r="CI25" s="59">
        <f t="shared" ca="1" si="6"/>
        <v>0</v>
      </c>
      <c r="CJ25" s="59">
        <f t="shared" ca="1" si="6"/>
        <v>0</v>
      </c>
      <c r="CK25" s="59">
        <f t="shared" ca="1" si="6"/>
        <v>0</v>
      </c>
      <c r="CL25" s="59">
        <f t="shared" ca="1" si="6"/>
        <v>0</v>
      </c>
      <c r="CM25" s="59">
        <f t="shared" ca="1" si="7"/>
        <v>0</v>
      </c>
      <c r="CN25" s="59">
        <f t="shared" ca="1" si="7"/>
        <v>0</v>
      </c>
      <c r="CO25" s="59">
        <f t="shared" ca="1" si="7"/>
        <v>0</v>
      </c>
      <c r="CP25" s="59">
        <f t="shared" ca="1" si="7"/>
        <v>0</v>
      </c>
      <c r="CQ25" s="59">
        <f t="shared" ca="1" si="7"/>
        <v>0</v>
      </c>
      <c r="CR25" s="59">
        <f t="shared" ca="1" si="7"/>
        <v>0</v>
      </c>
      <c r="CS25" s="59">
        <f t="shared" ca="1" si="7"/>
        <v>0</v>
      </c>
      <c r="CT25" s="59">
        <f t="shared" ca="1" si="7"/>
        <v>0</v>
      </c>
      <c r="CU25" s="59">
        <f t="shared" ca="1" si="7"/>
        <v>0</v>
      </c>
      <c r="CV25" s="59">
        <f t="shared" si="15"/>
        <v>0</v>
      </c>
      <c r="CW25" s="59">
        <f t="shared" si="8"/>
        <v>0</v>
      </c>
      <c r="CX25" s="59">
        <f t="shared" si="8"/>
        <v>0</v>
      </c>
      <c r="CY25" s="59">
        <f t="shared" si="8"/>
        <v>0</v>
      </c>
      <c r="CZ25" s="59">
        <f t="shared" si="8"/>
        <v>0</v>
      </c>
      <c r="DA25" s="59">
        <f t="shared" si="8"/>
        <v>0</v>
      </c>
      <c r="DB25" s="59">
        <f t="shared" si="8"/>
        <v>0</v>
      </c>
      <c r="DC25" s="59">
        <f t="shared" si="8"/>
        <v>0</v>
      </c>
      <c r="DD25" s="59"/>
      <c r="DE25" s="59"/>
      <c r="DF25" s="59"/>
      <c r="DG25" s="139">
        <v>7</v>
      </c>
      <c r="DH25" s="59"/>
      <c r="DI25" s="5"/>
      <c r="DJ25" s="5"/>
      <c r="DK25" s="5"/>
      <c r="DL25" s="5"/>
      <c r="DM25" s="5" t="s">
        <v>158</v>
      </c>
      <c r="DN25" s="5" t="s">
        <v>188</v>
      </c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165">
        <f t="shared" si="9"/>
        <v>0</v>
      </c>
      <c r="ET25" s="165">
        <f t="shared" si="9"/>
        <v>0</v>
      </c>
      <c r="EU25" s="165">
        <f t="shared" si="9"/>
        <v>0</v>
      </c>
      <c r="EV25" s="165">
        <f t="shared" si="9"/>
        <v>0</v>
      </c>
      <c r="EW25" s="165">
        <f t="shared" si="9"/>
        <v>0</v>
      </c>
      <c r="EX25" s="165">
        <f t="shared" si="9"/>
        <v>0</v>
      </c>
      <c r="EY25" s="165">
        <f t="shared" si="9"/>
        <v>0</v>
      </c>
      <c r="EZ25" s="165">
        <f t="shared" si="9"/>
        <v>0</v>
      </c>
      <c r="FA25" s="165">
        <f t="shared" si="9"/>
        <v>0</v>
      </c>
      <c r="FB25" s="165">
        <f t="shared" si="9"/>
        <v>0</v>
      </c>
      <c r="FC25" s="165">
        <f t="shared" si="9"/>
        <v>0</v>
      </c>
      <c r="FD25" s="165">
        <f t="shared" si="9"/>
        <v>0</v>
      </c>
      <c r="FE25" s="165">
        <f t="shared" si="9"/>
        <v>0</v>
      </c>
      <c r="FF25" s="165">
        <f t="shared" si="9"/>
        <v>0</v>
      </c>
      <c r="FG25" s="165">
        <f t="shared" si="9"/>
        <v>0</v>
      </c>
      <c r="FH25" s="165"/>
      <c r="FI25" s="165">
        <f t="shared" ca="1" si="10"/>
        <v>0</v>
      </c>
      <c r="FJ25" s="165">
        <f t="shared" ca="1" si="11"/>
        <v>0</v>
      </c>
      <c r="FK25" s="165">
        <f t="shared" ca="1" si="12"/>
        <v>0</v>
      </c>
      <c r="FL25" s="165">
        <f t="shared" ca="1" si="16"/>
        <v>0</v>
      </c>
      <c r="FM25" s="165">
        <f t="shared" si="17"/>
        <v>0</v>
      </c>
    </row>
    <row r="26" spans="1:169" x14ac:dyDescent="0.3">
      <c r="A26" s="139" t="str">
        <f>IF(COUNTA(C26:BM$53)&gt;0,DG26,"")</f>
        <v/>
      </c>
      <c r="B26" s="136" t="s">
        <v>189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53"/>
      <c r="BO26" s="139" t="str">
        <f t="shared" si="2"/>
        <v>X</v>
      </c>
      <c r="BP26" s="2">
        <f t="shared" si="3"/>
        <v>0</v>
      </c>
      <c r="BQ26" s="58">
        <f t="shared" si="18"/>
        <v>0</v>
      </c>
      <c r="BR26" s="41">
        <f t="shared" si="13"/>
        <v>0</v>
      </c>
      <c r="BS26" s="59">
        <f t="shared" si="4"/>
        <v>0</v>
      </c>
      <c r="BT26" s="62">
        <f t="shared" si="5"/>
        <v>0</v>
      </c>
      <c r="BU26" s="59">
        <f t="shared" si="19"/>
        <v>0</v>
      </c>
      <c r="BV26" s="41" t="str">
        <f t="shared" si="14"/>
        <v>F</v>
      </c>
      <c r="BW26" s="59"/>
      <c r="BX26" s="59"/>
      <c r="BY26" s="59"/>
      <c r="BZ26" s="59"/>
      <c r="CA26" s="59"/>
      <c r="CC26" s="59">
        <f t="shared" ca="1" si="6"/>
        <v>0</v>
      </c>
      <c r="CD26" s="59">
        <f t="shared" ca="1" si="6"/>
        <v>0</v>
      </c>
      <c r="CE26" s="59">
        <f t="shared" ca="1" si="6"/>
        <v>0</v>
      </c>
      <c r="CF26" s="59">
        <f t="shared" ca="1" si="6"/>
        <v>0</v>
      </c>
      <c r="CG26" s="59">
        <f t="shared" ca="1" si="6"/>
        <v>0</v>
      </c>
      <c r="CH26" s="59">
        <f t="shared" ca="1" si="6"/>
        <v>0</v>
      </c>
      <c r="CI26" s="59">
        <f t="shared" ca="1" si="6"/>
        <v>0</v>
      </c>
      <c r="CJ26" s="59">
        <f t="shared" ca="1" si="6"/>
        <v>0</v>
      </c>
      <c r="CK26" s="59">
        <f t="shared" ca="1" si="6"/>
        <v>0</v>
      </c>
      <c r="CL26" s="59">
        <f t="shared" ca="1" si="6"/>
        <v>0</v>
      </c>
      <c r="CM26" s="59">
        <f t="shared" ca="1" si="7"/>
        <v>0</v>
      </c>
      <c r="CN26" s="59">
        <f t="shared" ca="1" si="7"/>
        <v>0</v>
      </c>
      <c r="CO26" s="59">
        <f t="shared" ca="1" si="7"/>
        <v>0</v>
      </c>
      <c r="CP26" s="59">
        <f t="shared" ca="1" si="7"/>
        <v>0</v>
      </c>
      <c r="CQ26" s="59">
        <f t="shared" ca="1" si="7"/>
        <v>0</v>
      </c>
      <c r="CR26" s="59">
        <f t="shared" ca="1" si="7"/>
        <v>0</v>
      </c>
      <c r="CS26" s="59">
        <f t="shared" ca="1" si="7"/>
        <v>0</v>
      </c>
      <c r="CT26" s="59">
        <f t="shared" ca="1" si="7"/>
        <v>0</v>
      </c>
      <c r="CU26" s="59">
        <f t="shared" ca="1" si="7"/>
        <v>0</v>
      </c>
      <c r="CV26" s="59">
        <f t="shared" si="15"/>
        <v>0</v>
      </c>
      <c r="CW26" s="59">
        <f t="shared" si="8"/>
        <v>0</v>
      </c>
      <c r="CX26" s="59">
        <f t="shared" si="8"/>
        <v>0</v>
      </c>
      <c r="CY26" s="59">
        <f t="shared" si="8"/>
        <v>0</v>
      </c>
      <c r="CZ26" s="59">
        <f t="shared" si="8"/>
        <v>0</v>
      </c>
      <c r="DA26" s="59">
        <f t="shared" si="8"/>
        <v>0</v>
      </c>
      <c r="DB26" s="59">
        <f t="shared" si="8"/>
        <v>0</v>
      </c>
      <c r="DC26" s="59">
        <f t="shared" si="8"/>
        <v>0</v>
      </c>
      <c r="DD26" s="59"/>
      <c r="DE26" s="59"/>
      <c r="DF26" s="59"/>
      <c r="DG26" s="139">
        <v>8</v>
      </c>
      <c r="DH26" s="59"/>
      <c r="DI26" s="5"/>
      <c r="DJ26" s="5"/>
      <c r="DK26" s="5"/>
      <c r="DL26" s="5"/>
      <c r="DM26" s="5" t="s">
        <v>190</v>
      </c>
      <c r="DN26" s="5" t="s">
        <v>191</v>
      </c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165">
        <f t="shared" si="9"/>
        <v>0</v>
      </c>
      <c r="ET26" s="165">
        <f t="shared" si="9"/>
        <v>0</v>
      </c>
      <c r="EU26" s="165">
        <f t="shared" si="9"/>
        <v>0</v>
      </c>
      <c r="EV26" s="165">
        <f t="shared" si="9"/>
        <v>0</v>
      </c>
      <c r="EW26" s="165">
        <f t="shared" si="9"/>
        <v>0</v>
      </c>
      <c r="EX26" s="165">
        <f t="shared" si="9"/>
        <v>0</v>
      </c>
      <c r="EY26" s="165">
        <f t="shared" si="9"/>
        <v>0</v>
      </c>
      <c r="EZ26" s="165">
        <f t="shared" si="9"/>
        <v>0</v>
      </c>
      <c r="FA26" s="165">
        <f t="shared" si="9"/>
        <v>0</v>
      </c>
      <c r="FB26" s="165">
        <f t="shared" si="9"/>
        <v>0</v>
      </c>
      <c r="FC26" s="165">
        <f t="shared" si="9"/>
        <v>0</v>
      </c>
      <c r="FD26" s="165">
        <f t="shared" si="9"/>
        <v>0</v>
      </c>
      <c r="FE26" s="165">
        <f t="shared" si="9"/>
        <v>0</v>
      </c>
      <c r="FF26" s="165">
        <f t="shared" si="9"/>
        <v>0</v>
      </c>
      <c r="FG26" s="165">
        <f t="shared" si="9"/>
        <v>0</v>
      </c>
      <c r="FH26" s="165"/>
      <c r="FI26" s="165">
        <f t="shared" ca="1" si="10"/>
        <v>0</v>
      </c>
      <c r="FJ26" s="165">
        <f t="shared" ca="1" si="11"/>
        <v>0</v>
      </c>
      <c r="FK26" s="165">
        <f t="shared" ca="1" si="12"/>
        <v>0</v>
      </c>
      <c r="FL26" s="165">
        <f t="shared" ca="1" si="16"/>
        <v>0</v>
      </c>
      <c r="FM26" s="165">
        <f t="shared" si="17"/>
        <v>0</v>
      </c>
    </row>
    <row r="27" spans="1:169" x14ac:dyDescent="0.3">
      <c r="A27" s="139" t="str">
        <f>IF(COUNTA(C27:BM$53)&gt;0,DG27,"")</f>
        <v/>
      </c>
      <c r="B27" s="136" t="s">
        <v>192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53"/>
      <c r="BO27" s="139" t="str">
        <f t="shared" si="2"/>
        <v>X</v>
      </c>
      <c r="BP27" s="2">
        <f t="shared" si="3"/>
        <v>0</v>
      </c>
      <c r="BQ27" s="58">
        <f t="shared" si="18"/>
        <v>0</v>
      </c>
      <c r="BR27" s="41">
        <f t="shared" si="13"/>
        <v>0</v>
      </c>
      <c r="BS27" s="59">
        <f t="shared" si="4"/>
        <v>0</v>
      </c>
      <c r="BT27" s="62">
        <f t="shared" si="5"/>
        <v>0</v>
      </c>
      <c r="BU27" s="59">
        <f t="shared" si="19"/>
        <v>0</v>
      </c>
      <c r="BV27" s="41" t="str">
        <f t="shared" si="14"/>
        <v>F</v>
      </c>
      <c r="BW27" s="59"/>
      <c r="BX27" s="59"/>
      <c r="BY27" s="59"/>
      <c r="BZ27" s="59"/>
      <c r="CA27" s="59"/>
      <c r="CC27" s="59">
        <f t="shared" ca="1" si="6"/>
        <v>0</v>
      </c>
      <c r="CD27" s="59">
        <f t="shared" ca="1" si="6"/>
        <v>0</v>
      </c>
      <c r="CE27" s="59">
        <f t="shared" ca="1" si="6"/>
        <v>0</v>
      </c>
      <c r="CF27" s="59">
        <f t="shared" ca="1" si="6"/>
        <v>0</v>
      </c>
      <c r="CG27" s="59">
        <f t="shared" ca="1" si="6"/>
        <v>0</v>
      </c>
      <c r="CH27" s="59">
        <f t="shared" ca="1" si="6"/>
        <v>0</v>
      </c>
      <c r="CI27" s="59">
        <f t="shared" ca="1" si="6"/>
        <v>0</v>
      </c>
      <c r="CJ27" s="59">
        <f t="shared" ca="1" si="6"/>
        <v>0</v>
      </c>
      <c r="CK27" s="59">
        <f t="shared" ca="1" si="6"/>
        <v>0</v>
      </c>
      <c r="CL27" s="59">
        <f t="shared" ca="1" si="6"/>
        <v>0</v>
      </c>
      <c r="CM27" s="59">
        <f t="shared" ca="1" si="7"/>
        <v>0</v>
      </c>
      <c r="CN27" s="59">
        <f t="shared" ca="1" si="7"/>
        <v>0</v>
      </c>
      <c r="CO27" s="59">
        <f t="shared" ca="1" si="7"/>
        <v>0</v>
      </c>
      <c r="CP27" s="59">
        <f t="shared" ca="1" si="7"/>
        <v>0</v>
      </c>
      <c r="CQ27" s="59">
        <f t="shared" ca="1" si="7"/>
        <v>0</v>
      </c>
      <c r="CR27" s="59">
        <f t="shared" ca="1" si="7"/>
        <v>0</v>
      </c>
      <c r="CS27" s="59">
        <f t="shared" ca="1" si="7"/>
        <v>0</v>
      </c>
      <c r="CT27" s="59">
        <f t="shared" ca="1" si="7"/>
        <v>0</v>
      </c>
      <c r="CU27" s="59">
        <f t="shared" ca="1" si="7"/>
        <v>0</v>
      </c>
      <c r="CV27" s="59">
        <f t="shared" si="15"/>
        <v>0</v>
      </c>
      <c r="CW27" s="59">
        <f t="shared" si="8"/>
        <v>0</v>
      </c>
      <c r="CX27" s="59">
        <f t="shared" si="8"/>
        <v>0</v>
      </c>
      <c r="CY27" s="59">
        <f t="shared" si="8"/>
        <v>0</v>
      </c>
      <c r="CZ27" s="59">
        <f t="shared" si="8"/>
        <v>0</v>
      </c>
      <c r="DA27" s="59">
        <f t="shared" si="8"/>
        <v>0</v>
      </c>
      <c r="DB27" s="59">
        <f t="shared" si="8"/>
        <v>0</v>
      </c>
      <c r="DC27" s="59">
        <f t="shared" si="8"/>
        <v>0</v>
      </c>
      <c r="DD27" s="59"/>
      <c r="DE27" s="59"/>
      <c r="DF27" s="59"/>
      <c r="DG27" s="139">
        <v>9</v>
      </c>
      <c r="DH27" s="59"/>
      <c r="DI27" s="5"/>
      <c r="DJ27" s="5"/>
      <c r="DK27" s="5"/>
      <c r="DL27" s="5"/>
      <c r="DM27" s="5" t="s">
        <v>193</v>
      </c>
      <c r="DN27" s="5" t="s">
        <v>194</v>
      </c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165">
        <f t="shared" si="9"/>
        <v>0</v>
      </c>
      <c r="ET27" s="165">
        <f t="shared" si="9"/>
        <v>0</v>
      </c>
      <c r="EU27" s="165">
        <f t="shared" si="9"/>
        <v>0</v>
      </c>
      <c r="EV27" s="165">
        <f t="shared" si="9"/>
        <v>0</v>
      </c>
      <c r="EW27" s="165">
        <f t="shared" si="9"/>
        <v>0</v>
      </c>
      <c r="EX27" s="165">
        <f t="shared" si="9"/>
        <v>0</v>
      </c>
      <c r="EY27" s="165">
        <f t="shared" si="9"/>
        <v>0</v>
      </c>
      <c r="EZ27" s="165">
        <f t="shared" si="9"/>
        <v>0</v>
      </c>
      <c r="FA27" s="165">
        <f t="shared" si="9"/>
        <v>0</v>
      </c>
      <c r="FB27" s="165">
        <f t="shared" si="9"/>
        <v>0</v>
      </c>
      <c r="FC27" s="165">
        <f t="shared" si="9"/>
        <v>0</v>
      </c>
      <c r="FD27" s="165">
        <f t="shared" si="9"/>
        <v>0</v>
      </c>
      <c r="FE27" s="165">
        <f t="shared" si="9"/>
        <v>0</v>
      </c>
      <c r="FF27" s="165">
        <f t="shared" si="9"/>
        <v>0</v>
      </c>
      <c r="FG27" s="165">
        <f t="shared" si="9"/>
        <v>0</v>
      </c>
      <c r="FH27" s="165"/>
      <c r="FI27" s="165">
        <f t="shared" ca="1" si="10"/>
        <v>0</v>
      </c>
      <c r="FJ27" s="165">
        <f t="shared" ca="1" si="11"/>
        <v>0</v>
      </c>
      <c r="FK27" s="165">
        <f t="shared" ca="1" si="12"/>
        <v>0</v>
      </c>
      <c r="FL27" s="165">
        <f t="shared" ca="1" si="16"/>
        <v>0</v>
      </c>
      <c r="FM27" s="165">
        <f t="shared" si="17"/>
        <v>0</v>
      </c>
    </row>
    <row r="28" spans="1:169" x14ac:dyDescent="0.3">
      <c r="A28" s="139" t="str">
        <f>IF(COUNTA(C28:BM$53)&gt;0,DG28,"")</f>
        <v/>
      </c>
      <c r="B28" s="136" t="s">
        <v>195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53"/>
      <c r="BO28" s="139" t="str">
        <f t="shared" si="2"/>
        <v>X</v>
      </c>
      <c r="BP28" s="2">
        <f t="shared" si="3"/>
        <v>0</v>
      </c>
      <c r="BQ28" s="58">
        <f t="shared" si="18"/>
        <v>0</v>
      </c>
      <c r="BR28" s="41">
        <f t="shared" si="13"/>
        <v>0</v>
      </c>
      <c r="BS28" s="59">
        <f t="shared" si="4"/>
        <v>0</v>
      </c>
      <c r="BT28" s="62">
        <f t="shared" si="5"/>
        <v>0</v>
      </c>
      <c r="BU28" s="59">
        <f t="shared" si="19"/>
        <v>0</v>
      </c>
      <c r="BV28" s="41" t="str">
        <f t="shared" si="14"/>
        <v>F</v>
      </c>
      <c r="BW28" s="59"/>
      <c r="BX28" s="59"/>
      <c r="BY28" s="59"/>
      <c r="BZ28" s="59"/>
      <c r="CA28" s="59"/>
      <c r="CC28" s="59">
        <f t="shared" ca="1" si="6"/>
        <v>0</v>
      </c>
      <c r="CD28" s="59">
        <f t="shared" ca="1" si="6"/>
        <v>0</v>
      </c>
      <c r="CE28" s="59">
        <f t="shared" ca="1" si="6"/>
        <v>0</v>
      </c>
      <c r="CF28" s="59">
        <f t="shared" ca="1" si="6"/>
        <v>0</v>
      </c>
      <c r="CG28" s="59">
        <f t="shared" ca="1" si="6"/>
        <v>0</v>
      </c>
      <c r="CH28" s="59">
        <f t="shared" ca="1" si="6"/>
        <v>0</v>
      </c>
      <c r="CI28" s="59">
        <f t="shared" ca="1" si="6"/>
        <v>0</v>
      </c>
      <c r="CJ28" s="59">
        <f t="shared" ca="1" si="6"/>
        <v>0</v>
      </c>
      <c r="CK28" s="59">
        <f t="shared" ca="1" si="6"/>
        <v>0</v>
      </c>
      <c r="CL28" s="59">
        <f t="shared" ca="1" si="6"/>
        <v>0</v>
      </c>
      <c r="CM28" s="59">
        <f t="shared" ca="1" si="7"/>
        <v>0</v>
      </c>
      <c r="CN28" s="59">
        <f t="shared" ca="1" si="7"/>
        <v>0</v>
      </c>
      <c r="CO28" s="59">
        <f t="shared" ca="1" si="7"/>
        <v>0</v>
      </c>
      <c r="CP28" s="59">
        <f t="shared" ca="1" si="7"/>
        <v>0</v>
      </c>
      <c r="CQ28" s="59">
        <f t="shared" ca="1" si="7"/>
        <v>0</v>
      </c>
      <c r="CR28" s="59">
        <f t="shared" ca="1" si="7"/>
        <v>0</v>
      </c>
      <c r="CS28" s="59">
        <f t="shared" ca="1" si="7"/>
        <v>0</v>
      </c>
      <c r="CT28" s="59">
        <f t="shared" ca="1" si="7"/>
        <v>0</v>
      </c>
      <c r="CU28" s="59">
        <f t="shared" ca="1" si="7"/>
        <v>0</v>
      </c>
      <c r="CV28" s="59">
        <f t="shared" si="15"/>
        <v>0</v>
      </c>
      <c r="CW28" s="59">
        <f t="shared" si="8"/>
        <v>0</v>
      </c>
      <c r="CX28" s="59">
        <f t="shared" si="8"/>
        <v>0</v>
      </c>
      <c r="CY28" s="59">
        <f t="shared" si="8"/>
        <v>0</v>
      </c>
      <c r="CZ28" s="59">
        <f t="shared" si="8"/>
        <v>0</v>
      </c>
      <c r="DA28" s="59">
        <f t="shared" si="8"/>
        <v>0</v>
      </c>
      <c r="DB28" s="59">
        <f t="shared" si="8"/>
        <v>0</v>
      </c>
      <c r="DC28" s="59">
        <f t="shared" si="8"/>
        <v>0</v>
      </c>
      <c r="DD28" s="59"/>
      <c r="DE28" s="59"/>
      <c r="DF28" s="59"/>
      <c r="DG28" s="139">
        <v>10</v>
      </c>
      <c r="DH28" s="59"/>
      <c r="DI28" s="5"/>
      <c r="DJ28" s="5"/>
      <c r="DK28" s="5"/>
      <c r="DL28" s="5"/>
      <c r="DM28" s="5" t="s">
        <v>196</v>
      </c>
      <c r="DN28" s="5" t="s">
        <v>197</v>
      </c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165">
        <f t="shared" si="9"/>
        <v>0</v>
      </c>
      <c r="ET28" s="165">
        <f t="shared" si="9"/>
        <v>0</v>
      </c>
      <c r="EU28" s="165">
        <f t="shared" si="9"/>
        <v>0</v>
      </c>
      <c r="EV28" s="165">
        <f t="shared" si="9"/>
        <v>0</v>
      </c>
      <c r="EW28" s="165">
        <f t="shared" si="9"/>
        <v>0</v>
      </c>
      <c r="EX28" s="165">
        <f t="shared" si="9"/>
        <v>0</v>
      </c>
      <c r="EY28" s="165">
        <f t="shared" si="9"/>
        <v>0</v>
      </c>
      <c r="EZ28" s="165">
        <f t="shared" si="9"/>
        <v>0</v>
      </c>
      <c r="FA28" s="165">
        <f t="shared" si="9"/>
        <v>0</v>
      </c>
      <c r="FB28" s="165">
        <f t="shared" si="9"/>
        <v>0</v>
      </c>
      <c r="FC28" s="165">
        <f t="shared" si="9"/>
        <v>0</v>
      </c>
      <c r="FD28" s="165">
        <f t="shared" si="9"/>
        <v>0</v>
      </c>
      <c r="FE28" s="165">
        <f t="shared" si="9"/>
        <v>0</v>
      </c>
      <c r="FF28" s="165">
        <f t="shared" si="9"/>
        <v>0</v>
      </c>
      <c r="FG28" s="165">
        <f t="shared" si="9"/>
        <v>0</v>
      </c>
      <c r="FH28" s="165"/>
      <c r="FI28" s="165">
        <f t="shared" ca="1" si="10"/>
        <v>0</v>
      </c>
      <c r="FJ28" s="165">
        <f t="shared" ca="1" si="11"/>
        <v>0</v>
      </c>
      <c r="FK28" s="165">
        <f t="shared" ca="1" si="12"/>
        <v>0</v>
      </c>
      <c r="FL28" s="165">
        <f t="shared" ca="1" si="16"/>
        <v>0</v>
      </c>
      <c r="FM28" s="165">
        <f t="shared" si="17"/>
        <v>0</v>
      </c>
    </row>
    <row r="29" spans="1:169" x14ac:dyDescent="0.3">
      <c r="A29" s="139" t="str">
        <f>IF(COUNTA(C29:BM$53)&gt;0,DG29,"")</f>
        <v/>
      </c>
      <c r="B29" s="136" t="s">
        <v>198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53"/>
      <c r="BO29" s="139" t="str">
        <f t="shared" si="2"/>
        <v>X</v>
      </c>
      <c r="BP29" s="2">
        <f t="shared" si="3"/>
        <v>0</v>
      </c>
      <c r="BQ29" s="58">
        <f t="shared" si="18"/>
        <v>0</v>
      </c>
      <c r="BR29" s="41">
        <f t="shared" si="13"/>
        <v>0</v>
      </c>
      <c r="BS29" s="59">
        <f t="shared" si="4"/>
        <v>0</v>
      </c>
      <c r="BT29" s="62">
        <f t="shared" si="5"/>
        <v>0</v>
      </c>
      <c r="BU29" s="59">
        <f t="shared" si="19"/>
        <v>0</v>
      </c>
      <c r="BV29" s="41" t="str">
        <f t="shared" si="14"/>
        <v>F</v>
      </c>
      <c r="BW29" s="59"/>
      <c r="BX29" s="59"/>
      <c r="BY29" s="59"/>
      <c r="BZ29" s="59"/>
      <c r="CA29" s="59"/>
      <c r="CC29" s="59">
        <f t="shared" ref="CC29:CL38" ca="1" si="20">SUMIF($F$12:$BM$13,CC$18,$F29:$BM29)</f>
        <v>0</v>
      </c>
      <c r="CD29" s="59">
        <f t="shared" ca="1" si="20"/>
        <v>0</v>
      </c>
      <c r="CE29" s="59">
        <f t="shared" ca="1" si="20"/>
        <v>0</v>
      </c>
      <c r="CF29" s="59">
        <f t="shared" ca="1" si="20"/>
        <v>0</v>
      </c>
      <c r="CG29" s="59">
        <f t="shared" ca="1" si="20"/>
        <v>0</v>
      </c>
      <c r="CH29" s="59">
        <f t="shared" ca="1" si="20"/>
        <v>0</v>
      </c>
      <c r="CI29" s="59">
        <f t="shared" ca="1" si="20"/>
        <v>0</v>
      </c>
      <c r="CJ29" s="59">
        <f t="shared" ca="1" si="20"/>
        <v>0</v>
      </c>
      <c r="CK29" s="59">
        <f t="shared" ca="1" si="20"/>
        <v>0</v>
      </c>
      <c r="CL29" s="59">
        <f t="shared" ca="1" si="20"/>
        <v>0</v>
      </c>
      <c r="CM29" s="59">
        <f t="shared" ref="CM29:CU38" ca="1" si="21">SUMIF($F$12:$BM$13,CM$18,$F29:$BM29)</f>
        <v>0</v>
      </c>
      <c r="CN29" s="59">
        <f t="shared" ca="1" si="21"/>
        <v>0</v>
      </c>
      <c r="CO29" s="59">
        <f t="shared" ca="1" si="21"/>
        <v>0</v>
      </c>
      <c r="CP29" s="59">
        <f t="shared" ca="1" si="21"/>
        <v>0</v>
      </c>
      <c r="CQ29" s="59">
        <f t="shared" ca="1" si="21"/>
        <v>0</v>
      </c>
      <c r="CR29" s="59">
        <f t="shared" ca="1" si="21"/>
        <v>0</v>
      </c>
      <c r="CS29" s="59">
        <f t="shared" ca="1" si="21"/>
        <v>0</v>
      </c>
      <c r="CT29" s="59">
        <f t="shared" ca="1" si="21"/>
        <v>0</v>
      </c>
      <c r="CU29" s="59">
        <f t="shared" ca="1" si="21"/>
        <v>0</v>
      </c>
      <c r="CV29" s="59">
        <f t="shared" si="15"/>
        <v>0</v>
      </c>
      <c r="CW29" s="59">
        <f t="shared" si="8"/>
        <v>0</v>
      </c>
      <c r="CX29" s="59">
        <f t="shared" si="8"/>
        <v>0</v>
      </c>
      <c r="CY29" s="59">
        <f t="shared" si="8"/>
        <v>0</v>
      </c>
      <c r="CZ29" s="59">
        <f t="shared" si="8"/>
        <v>0</v>
      </c>
      <c r="DA29" s="59">
        <f t="shared" si="8"/>
        <v>0</v>
      </c>
      <c r="DB29" s="59">
        <f t="shared" si="8"/>
        <v>0</v>
      </c>
      <c r="DC29" s="59">
        <f t="shared" si="8"/>
        <v>0</v>
      </c>
      <c r="DD29" s="59"/>
      <c r="DE29" s="59"/>
      <c r="DF29" s="59"/>
      <c r="DG29" s="139">
        <v>11</v>
      </c>
      <c r="DH29" s="59"/>
      <c r="DI29" s="5"/>
      <c r="DJ29" s="5"/>
      <c r="DK29" s="5"/>
      <c r="DL29" s="5"/>
      <c r="DM29" s="5" t="s">
        <v>199</v>
      </c>
      <c r="DN29" s="5" t="s">
        <v>200</v>
      </c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165">
        <f t="shared" ref="ES29:FG38" si="22">SUMIF($F$17:$BM$17,ES$17,$F29:$BM29)</f>
        <v>0</v>
      </c>
      <c r="ET29" s="165">
        <f t="shared" si="22"/>
        <v>0</v>
      </c>
      <c r="EU29" s="165">
        <f t="shared" si="22"/>
        <v>0</v>
      </c>
      <c r="EV29" s="165">
        <f t="shared" si="22"/>
        <v>0</v>
      </c>
      <c r="EW29" s="165">
        <f t="shared" si="22"/>
        <v>0</v>
      </c>
      <c r="EX29" s="165">
        <f t="shared" si="22"/>
        <v>0</v>
      </c>
      <c r="EY29" s="165">
        <f t="shared" si="22"/>
        <v>0</v>
      </c>
      <c r="EZ29" s="165">
        <f t="shared" si="22"/>
        <v>0</v>
      </c>
      <c r="FA29" s="165">
        <f t="shared" si="22"/>
        <v>0</v>
      </c>
      <c r="FB29" s="165">
        <f t="shared" si="22"/>
        <v>0</v>
      </c>
      <c r="FC29" s="165">
        <f t="shared" si="22"/>
        <v>0</v>
      </c>
      <c r="FD29" s="165">
        <f t="shared" si="22"/>
        <v>0</v>
      </c>
      <c r="FE29" s="165">
        <f t="shared" si="22"/>
        <v>0</v>
      </c>
      <c r="FF29" s="165">
        <f t="shared" si="22"/>
        <v>0</v>
      </c>
      <c r="FG29" s="165">
        <f t="shared" si="22"/>
        <v>0</v>
      </c>
      <c r="FH29" s="165"/>
      <c r="FI29" s="165">
        <f t="shared" ca="1" si="10"/>
        <v>0</v>
      </c>
      <c r="FJ29" s="165">
        <f t="shared" ca="1" si="11"/>
        <v>0</v>
      </c>
      <c r="FK29" s="165">
        <f t="shared" ca="1" si="12"/>
        <v>0</v>
      </c>
      <c r="FL29" s="165">
        <f t="shared" ca="1" si="16"/>
        <v>0</v>
      </c>
      <c r="FM29" s="165">
        <f t="shared" si="17"/>
        <v>0</v>
      </c>
    </row>
    <row r="30" spans="1:169" x14ac:dyDescent="0.3">
      <c r="A30" s="139" t="str">
        <f>IF(COUNTA(C30:BM$53)&gt;0,DG30,"")</f>
        <v/>
      </c>
      <c r="B30" s="136" t="s">
        <v>201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53"/>
      <c r="BO30" s="139" t="str">
        <f t="shared" si="2"/>
        <v>X</v>
      </c>
      <c r="BP30" s="2">
        <f t="shared" si="3"/>
        <v>0</v>
      </c>
      <c r="BQ30" s="58">
        <f t="shared" si="18"/>
        <v>0</v>
      </c>
      <c r="BR30" s="41">
        <f t="shared" si="13"/>
        <v>0</v>
      </c>
      <c r="BS30" s="59">
        <f t="shared" si="4"/>
        <v>0</v>
      </c>
      <c r="BT30" s="62">
        <f t="shared" si="5"/>
        <v>0</v>
      </c>
      <c r="BU30" s="59">
        <f t="shared" si="19"/>
        <v>0</v>
      </c>
      <c r="BV30" s="41" t="str">
        <f t="shared" si="14"/>
        <v>F</v>
      </c>
      <c r="BW30" s="59"/>
      <c r="BX30" s="59"/>
      <c r="BY30" s="59"/>
      <c r="BZ30" s="59"/>
      <c r="CA30" s="59"/>
      <c r="CC30" s="59">
        <f t="shared" ca="1" si="20"/>
        <v>0</v>
      </c>
      <c r="CD30" s="59">
        <f t="shared" ca="1" si="20"/>
        <v>0</v>
      </c>
      <c r="CE30" s="59">
        <f t="shared" ca="1" si="20"/>
        <v>0</v>
      </c>
      <c r="CF30" s="59">
        <f t="shared" ca="1" si="20"/>
        <v>0</v>
      </c>
      <c r="CG30" s="59">
        <f t="shared" ca="1" si="20"/>
        <v>0</v>
      </c>
      <c r="CH30" s="59">
        <f t="shared" ca="1" si="20"/>
        <v>0</v>
      </c>
      <c r="CI30" s="59">
        <f t="shared" ca="1" si="20"/>
        <v>0</v>
      </c>
      <c r="CJ30" s="59">
        <f t="shared" ca="1" si="20"/>
        <v>0</v>
      </c>
      <c r="CK30" s="59">
        <f t="shared" ca="1" si="20"/>
        <v>0</v>
      </c>
      <c r="CL30" s="59">
        <f t="shared" ca="1" si="20"/>
        <v>0</v>
      </c>
      <c r="CM30" s="59">
        <f t="shared" ca="1" si="21"/>
        <v>0</v>
      </c>
      <c r="CN30" s="59">
        <f t="shared" ca="1" si="21"/>
        <v>0</v>
      </c>
      <c r="CO30" s="59">
        <f t="shared" ca="1" si="21"/>
        <v>0</v>
      </c>
      <c r="CP30" s="59">
        <f t="shared" ca="1" si="21"/>
        <v>0</v>
      </c>
      <c r="CQ30" s="59">
        <f t="shared" ca="1" si="21"/>
        <v>0</v>
      </c>
      <c r="CR30" s="59">
        <f t="shared" ca="1" si="21"/>
        <v>0</v>
      </c>
      <c r="CS30" s="59">
        <f t="shared" ca="1" si="21"/>
        <v>0</v>
      </c>
      <c r="CT30" s="59">
        <f t="shared" ca="1" si="21"/>
        <v>0</v>
      </c>
      <c r="CU30" s="59">
        <f t="shared" ca="1" si="21"/>
        <v>0</v>
      </c>
      <c r="CV30" s="59">
        <f t="shared" si="15"/>
        <v>0</v>
      </c>
      <c r="CW30" s="59">
        <f t="shared" si="8"/>
        <v>0</v>
      </c>
      <c r="CX30" s="59">
        <f t="shared" si="8"/>
        <v>0</v>
      </c>
      <c r="CY30" s="59">
        <f t="shared" si="8"/>
        <v>0</v>
      </c>
      <c r="CZ30" s="59">
        <f t="shared" si="8"/>
        <v>0</v>
      </c>
      <c r="DA30" s="59">
        <f t="shared" si="8"/>
        <v>0</v>
      </c>
      <c r="DB30" s="59">
        <f t="shared" si="8"/>
        <v>0</v>
      </c>
      <c r="DC30" s="59">
        <f t="shared" si="8"/>
        <v>0</v>
      </c>
      <c r="DD30" s="59"/>
      <c r="DE30" s="59"/>
      <c r="DF30" s="59"/>
      <c r="DG30" s="139">
        <v>12</v>
      </c>
      <c r="DH30" s="59"/>
      <c r="DI30" s="5"/>
      <c r="DJ30" s="5"/>
      <c r="DK30" s="5"/>
      <c r="DL30" s="5"/>
      <c r="DM30" s="5" t="s">
        <v>202</v>
      </c>
      <c r="DN30" s="5" t="s">
        <v>203</v>
      </c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165">
        <f t="shared" si="22"/>
        <v>0</v>
      </c>
      <c r="ET30" s="165">
        <f t="shared" si="22"/>
        <v>0</v>
      </c>
      <c r="EU30" s="165">
        <f t="shared" si="22"/>
        <v>0</v>
      </c>
      <c r="EV30" s="165">
        <f t="shared" si="22"/>
        <v>0</v>
      </c>
      <c r="EW30" s="165">
        <f t="shared" si="22"/>
        <v>0</v>
      </c>
      <c r="EX30" s="165">
        <f t="shared" si="22"/>
        <v>0</v>
      </c>
      <c r="EY30" s="165">
        <f t="shared" si="22"/>
        <v>0</v>
      </c>
      <c r="EZ30" s="165">
        <f t="shared" si="22"/>
        <v>0</v>
      </c>
      <c r="FA30" s="165">
        <f t="shared" si="22"/>
        <v>0</v>
      </c>
      <c r="FB30" s="165">
        <f t="shared" si="22"/>
        <v>0</v>
      </c>
      <c r="FC30" s="165">
        <f t="shared" si="22"/>
        <v>0</v>
      </c>
      <c r="FD30" s="165">
        <f t="shared" si="22"/>
        <v>0</v>
      </c>
      <c r="FE30" s="165">
        <f t="shared" si="22"/>
        <v>0</v>
      </c>
      <c r="FF30" s="165">
        <f t="shared" si="22"/>
        <v>0</v>
      </c>
      <c r="FG30" s="165">
        <f t="shared" si="22"/>
        <v>0</v>
      </c>
      <c r="FH30" s="165"/>
      <c r="FI30" s="165">
        <f t="shared" ca="1" si="10"/>
        <v>0</v>
      </c>
      <c r="FJ30" s="165">
        <f t="shared" ca="1" si="11"/>
        <v>0</v>
      </c>
      <c r="FK30" s="165">
        <f t="shared" ca="1" si="12"/>
        <v>0</v>
      </c>
      <c r="FL30" s="165">
        <f t="shared" ca="1" si="16"/>
        <v>0</v>
      </c>
      <c r="FM30" s="165">
        <f t="shared" si="17"/>
        <v>0</v>
      </c>
    </row>
    <row r="31" spans="1:169" x14ac:dyDescent="0.3">
      <c r="A31" s="139" t="str">
        <f>IF(COUNTA(C31:BM$53)&gt;0,DG31,"")</f>
        <v/>
      </c>
      <c r="B31" s="136" t="s">
        <v>204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53"/>
      <c r="BO31" s="139" t="str">
        <f t="shared" si="2"/>
        <v>X</v>
      </c>
      <c r="BP31" s="2">
        <f t="shared" si="3"/>
        <v>0</v>
      </c>
      <c r="BQ31" s="58">
        <f t="shared" si="18"/>
        <v>0</v>
      </c>
      <c r="BR31" s="41">
        <f t="shared" si="13"/>
        <v>0</v>
      </c>
      <c r="BS31" s="59">
        <f t="shared" si="4"/>
        <v>0</v>
      </c>
      <c r="BT31" s="62">
        <f t="shared" si="5"/>
        <v>0</v>
      </c>
      <c r="BU31" s="59">
        <f t="shared" si="19"/>
        <v>0</v>
      </c>
      <c r="BV31" s="41" t="str">
        <f t="shared" si="14"/>
        <v>F</v>
      </c>
      <c r="BW31" s="59"/>
      <c r="BX31" s="59"/>
      <c r="BY31" s="59"/>
      <c r="BZ31" s="59"/>
      <c r="CA31" s="59"/>
      <c r="CC31" s="59">
        <f t="shared" ca="1" si="20"/>
        <v>0</v>
      </c>
      <c r="CD31" s="59">
        <f t="shared" ca="1" si="20"/>
        <v>0</v>
      </c>
      <c r="CE31" s="59">
        <f t="shared" ca="1" si="20"/>
        <v>0</v>
      </c>
      <c r="CF31" s="59">
        <f t="shared" ca="1" si="20"/>
        <v>0</v>
      </c>
      <c r="CG31" s="59">
        <f t="shared" ca="1" si="20"/>
        <v>0</v>
      </c>
      <c r="CH31" s="59">
        <f t="shared" ca="1" si="20"/>
        <v>0</v>
      </c>
      <c r="CI31" s="59">
        <f t="shared" ca="1" si="20"/>
        <v>0</v>
      </c>
      <c r="CJ31" s="59">
        <f t="shared" ca="1" si="20"/>
        <v>0</v>
      </c>
      <c r="CK31" s="59">
        <f t="shared" ca="1" si="20"/>
        <v>0</v>
      </c>
      <c r="CL31" s="59">
        <f t="shared" ca="1" si="20"/>
        <v>0</v>
      </c>
      <c r="CM31" s="59">
        <f t="shared" ca="1" si="21"/>
        <v>0</v>
      </c>
      <c r="CN31" s="59">
        <f t="shared" ca="1" si="21"/>
        <v>0</v>
      </c>
      <c r="CO31" s="59">
        <f t="shared" ca="1" si="21"/>
        <v>0</v>
      </c>
      <c r="CP31" s="59">
        <f t="shared" ca="1" si="21"/>
        <v>0</v>
      </c>
      <c r="CQ31" s="59">
        <f t="shared" ca="1" si="21"/>
        <v>0</v>
      </c>
      <c r="CR31" s="59">
        <f t="shared" ca="1" si="21"/>
        <v>0</v>
      </c>
      <c r="CS31" s="59">
        <f t="shared" ca="1" si="21"/>
        <v>0</v>
      </c>
      <c r="CT31" s="59">
        <f t="shared" ca="1" si="21"/>
        <v>0</v>
      </c>
      <c r="CU31" s="59">
        <f t="shared" ca="1" si="21"/>
        <v>0</v>
      </c>
      <c r="CV31" s="59">
        <f t="shared" si="15"/>
        <v>0</v>
      </c>
      <c r="CW31" s="59">
        <f t="shared" si="8"/>
        <v>0</v>
      </c>
      <c r="CX31" s="59">
        <f t="shared" si="8"/>
        <v>0</v>
      </c>
      <c r="CY31" s="59">
        <f t="shared" si="8"/>
        <v>0</v>
      </c>
      <c r="CZ31" s="59">
        <f t="shared" si="8"/>
        <v>0</v>
      </c>
      <c r="DA31" s="59">
        <f t="shared" si="8"/>
        <v>0</v>
      </c>
      <c r="DB31" s="59">
        <f t="shared" si="8"/>
        <v>0</v>
      </c>
      <c r="DC31" s="59">
        <f t="shared" si="8"/>
        <v>0</v>
      </c>
      <c r="DD31" s="59"/>
      <c r="DE31" s="59"/>
      <c r="DF31" s="59"/>
      <c r="DG31" s="139">
        <v>13</v>
      </c>
      <c r="DH31" s="59"/>
      <c r="DI31" s="5"/>
      <c r="DJ31" s="5"/>
      <c r="DK31" s="5"/>
      <c r="DL31" s="5"/>
      <c r="DM31" s="5" t="s">
        <v>205</v>
      </c>
      <c r="DN31" s="5" t="s">
        <v>206</v>
      </c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165">
        <f t="shared" si="22"/>
        <v>0</v>
      </c>
      <c r="ET31" s="165">
        <f t="shared" si="22"/>
        <v>0</v>
      </c>
      <c r="EU31" s="165">
        <f t="shared" si="22"/>
        <v>0</v>
      </c>
      <c r="EV31" s="165">
        <f t="shared" si="22"/>
        <v>0</v>
      </c>
      <c r="EW31" s="165">
        <f t="shared" si="22"/>
        <v>0</v>
      </c>
      <c r="EX31" s="165">
        <f t="shared" si="22"/>
        <v>0</v>
      </c>
      <c r="EY31" s="165">
        <f t="shared" si="22"/>
        <v>0</v>
      </c>
      <c r="EZ31" s="165">
        <f t="shared" si="22"/>
        <v>0</v>
      </c>
      <c r="FA31" s="165">
        <f t="shared" si="22"/>
        <v>0</v>
      </c>
      <c r="FB31" s="165">
        <f t="shared" si="22"/>
        <v>0</v>
      </c>
      <c r="FC31" s="165">
        <f t="shared" si="22"/>
        <v>0</v>
      </c>
      <c r="FD31" s="165">
        <f t="shared" si="22"/>
        <v>0</v>
      </c>
      <c r="FE31" s="165">
        <f t="shared" si="22"/>
        <v>0</v>
      </c>
      <c r="FF31" s="165">
        <f t="shared" si="22"/>
        <v>0</v>
      </c>
      <c r="FG31" s="165">
        <f t="shared" si="22"/>
        <v>0</v>
      </c>
      <c r="FH31" s="165"/>
      <c r="FI31" s="165">
        <f t="shared" ca="1" si="10"/>
        <v>0</v>
      </c>
      <c r="FJ31" s="165">
        <f t="shared" ca="1" si="11"/>
        <v>0</v>
      </c>
      <c r="FK31" s="165">
        <f t="shared" ca="1" si="12"/>
        <v>0</v>
      </c>
      <c r="FL31" s="165">
        <f t="shared" ca="1" si="16"/>
        <v>0</v>
      </c>
      <c r="FM31" s="165">
        <f t="shared" si="17"/>
        <v>0</v>
      </c>
    </row>
    <row r="32" spans="1:169" x14ac:dyDescent="0.3">
      <c r="A32" s="139" t="str">
        <f>IF(COUNTA(C32:BM$53)&gt;0,DG32,"")</f>
        <v/>
      </c>
      <c r="B32" s="136" t="s">
        <v>207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53"/>
      <c r="BO32" s="139" t="str">
        <f t="shared" si="2"/>
        <v>X</v>
      </c>
      <c r="BP32" s="2">
        <f t="shared" si="3"/>
        <v>0</v>
      </c>
      <c r="BQ32" s="58">
        <f t="shared" si="18"/>
        <v>0</v>
      </c>
      <c r="BR32" s="41">
        <f t="shared" si="13"/>
        <v>0</v>
      </c>
      <c r="BS32" s="59">
        <f t="shared" si="4"/>
        <v>0</v>
      </c>
      <c r="BT32" s="62">
        <f t="shared" si="5"/>
        <v>0</v>
      </c>
      <c r="BU32" s="59">
        <f t="shared" si="19"/>
        <v>0</v>
      </c>
      <c r="BV32" s="41" t="str">
        <f t="shared" si="14"/>
        <v>F</v>
      </c>
      <c r="BW32" s="59"/>
      <c r="BX32" s="59"/>
      <c r="BY32" s="59"/>
      <c r="BZ32" s="59"/>
      <c r="CA32" s="59"/>
      <c r="CC32" s="59">
        <f t="shared" ca="1" si="20"/>
        <v>0</v>
      </c>
      <c r="CD32" s="59">
        <f t="shared" ca="1" si="20"/>
        <v>0</v>
      </c>
      <c r="CE32" s="59">
        <f t="shared" ca="1" si="20"/>
        <v>0</v>
      </c>
      <c r="CF32" s="59">
        <f t="shared" ca="1" si="20"/>
        <v>0</v>
      </c>
      <c r="CG32" s="59">
        <f t="shared" ca="1" si="20"/>
        <v>0</v>
      </c>
      <c r="CH32" s="59">
        <f t="shared" ca="1" si="20"/>
        <v>0</v>
      </c>
      <c r="CI32" s="59">
        <f t="shared" ca="1" si="20"/>
        <v>0</v>
      </c>
      <c r="CJ32" s="59">
        <f t="shared" ca="1" si="20"/>
        <v>0</v>
      </c>
      <c r="CK32" s="59">
        <f t="shared" ca="1" si="20"/>
        <v>0</v>
      </c>
      <c r="CL32" s="59">
        <f t="shared" ca="1" si="20"/>
        <v>0</v>
      </c>
      <c r="CM32" s="59">
        <f t="shared" ca="1" si="21"/>
        <v>0</v>
      </c>
      <c r="CN32" s="59">
        <f t="shared" ca="1" si="21"/>
        <v>0</v>
      </c>
      <c r="CO32" s="59">
        <f t="shared" ca="1" si="21"/>
        <v>0</v>
      </c>
      <c r="CP32" s="59">
        <f t="shared" ca="1" si="21"/>
        <v>0</v>
      </c>
      <c r="CQ32" s="59">
        <f t="shared" ca="1" si="21"/>
        <v>0</v>
      </c>
      <c r="CR32" s="59">
        <f t="shared" ca="1" si="21"/>
        <v>0</v>
      </c>
      <c r="CS32" s="59">
        <f t="shared" ca="1" si="21"/>
        <v>0</v>
      </c>
      <c r="CT32" s="59">
        <f t="shared" ca="1" si="21"/>
        <v>0</v>
      </c>
      <c r="CU32" s="59">
        <f t="shared" ca="1" si="21"/>
        <v>0</v>
      </c>
      <c r="CV32" s="59">
        <f t="shared" si="15"/>
        <v>0</v>
      </c>
      <c r="CW32" s="59">
        <f t="shared" si="8"/>
        <v>0</v>
      </c>
      <c r="CX32" s="59">
        <f t="shared" si="8"/>
        <v>0</v>
      </c>
      <c r="CY32" s="59">
        <f t="shared" si="8"/>
        <v>0</v>
      </c>
      <c r="CZ32" s="59">
        <f t="shared" si="8"/>
        <v>0</v>
      </c>
      <c r="DA32" s="59">
        <f t="shared" si="8"/>
        <v>0</v>
      </c>
      <c r="DB32" s="59">
        <f t="shared" si="8"/>
        <v>0</v>
      </c>
      <c r="DC32" s="59">
        <f t="shared" si="8"/>
        <v>0</v>
      </c>
      <c r="DD32" s="59"/>
      <c r="DE32" s="59"/>
      <c r="DF32" s="59"/>
      <c r="DG32" s="139">
        <v>14</v>
      </c>
      <c r="DH32" s="59"/>
      <c r="DI32" s="5"/>
      <c r="DJ32" s="5"/>
      <c r="DK32" s="5"/>
      <c r="DL32" s="5"/>
      <c r="DM32" s="5" t="s">
        <v>208</v>
      </c>
      <c r="DN32" s="5" t="s">
        <v>209</v>
      </c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165">
        <f t="shared" si="22"/>
        <v>0</v>
      </c>
      <c r="ET32" s="165">
        <f t="shared" si="22"/>
        <v>0</v>
      </c>
      <c r="EU32" s="165">
        <f t="shared" si="22"/>
        <v>0</v>
      </c>
      <c r="EV32" s="165">
        <f t="shared" si="22"/>
        <v>0</v>
      </c>
      <c r="EW32" s="165">
        <f t="shared" si="22"/>
        <v>0</v>
      </c>
      <c r="EX32" s="165">
        <f t="shared" si="22"/>
        <v>0</v>
      </c>
      <c r="EY32" s="165">
        <f t="shared" si="22"/>
        <v>0</v>
      </c>
      <c r="EZ32" s="165">
        <f t="shared" si="22"/>
        <v>0</v>
      </c>
      <c r="FA32" s="165">
        <f t="shared" si="22"/>
        <v>0</v>
      </c>
      <c r="FB32" s="165">
        <f t="shared" si="22"/>
        <v>0</v>
      </c>
      <c r="FC32" s="165">
        <f t="shared" si="22"/>
        <v>0</v>
      </c>
      <c r="FD32" s="165">
        <f t="shared" si="22"/>
        <v>0</v>
      </c>
      <c r="FE32" s="165">
        <f t="shared" si="22"/>
        <v>0</v>
      </c>
      <c r="FF32" s="165">
        <f t="shared" si="22"/>
        <v>0</v>
      </c>
      <c r="FG32" s="165">
        <f t="shared" si="22"/>
        <v>0</v>
      </c>
      <c r="FH32" s="165"/>
      <c r="FI32" s="165">
        <f t="shared" ca="1" si="10"/>
        <v>0</v>
      </c>
      <c r="FJ32" s="165">
        <f t="shared" ca="1" si="11"/>
        <v>0</v>
      </c>
      <c r="FK32" s="165">
        <f t="shared" ca="1" si="12"/>
        <v>0</v>
      </c>
      <c r="FL32" s="165">
        <f t="shared" ca="1" si="16"/>
        <v>0</v>
      </c>
      <c r="FM32" s="165">
        <f t="shared" si="17"/>
        <v>0</v>
      </c>
    </row>
    <row r="33" spans="1:169" x14ac:dyDescent="0.3">
      <c r="A33" s="139" t="str">
        <f>IF(COUNTA(C33:BM$53)&gt;0,DG33,"")</f>
        <v/>
      </c>
      <c r="B33" s="136" t="s">
        <v>210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53"/>
      <c r="BO33" s="139" t="str">
        <f t="shared" si="2"/>
        <v>X</v>
      </c>
      <c r="BP33" s="2">
        <f t="shared" si="3"/>
        <v>0</v>
      </c>
      <c r="BQ33" s="58">
        <f t="shared" si="18"/>
        <v>0</v>
      </c>
      <c r="BR33" s="41">
        <f t="shared" si="13"/>
        <v>0</v>
      </c>
      <c r="BS33" s="59">
        <f t="shared" si="4"/>
        <v>0</v>
      </c>
      <c r="BT33" s="62">
        <f t="shared" si="5"/>
        <v>0</v>
      </c>
      <c r="BU33" s="59">
        <f t="shared" si="19"/>
        <v>0</v>
      </c>
      <c r="BV33" s="41" t="str">
        <f t="shared" si="14"/>
        <v>F</v>
      </c>
      <c r="BW33" s="59"/>
      <c r="BX33" s="59"/>
      <c r="BY33" s="59"/>
      <c r="BZ33" s="59"/>
      <c r="CA33" s="59"/>
      <c r="CC33" s="59">
        <f t="shared" ca="1" si="20"/>
        <v>0</v>
      </c>
      <c r="CD33" s="59">
        <f t="shared" ca="1" si="20"/>
        <v>0</v>
      </c>
      <c r="CE33" s="59">
        <f t="shared" ca="1" si="20"/>
        <v>0</v>
      </c>
      <c r="CF33" s="59">
        <f t="shared" ca="1" si="20"/>
        <v>0</v>
      </c>
      <c r="CG33" s="59">
        <f t="shared" ca="1" si="20"/>
        <v>0</v>
      </c>
      <c r="CH33" s="59">
        <f t="shared" ca="1" si="20"/>
        <v>0</v>
      </c>
      <c r="CI33" s="59">
        <f t="shared" ca="1" si="20"/>
        <v>0</v>
      </c>
      <c r="CJ33" s="59">
        <f t="shared" ca="1" si="20"/>
        <v>0</v>
      </c>
      <c r="CK33" s="59">
        <f t="shared" ca="1" si="20"/>
        <v>0</v>
      </c>
      <c r="CL33" s="59">
        <f t="shared" ca="1" si="20"/>
        <v>0</v>
      </c>
      <c r="CM33" s="59">
        <f t="shared" ca="1" si="21"/>
        <v>0</v>
      </c>
      <c r="CN33" s="59">
        <f t="shared" ca="1" si="21"/>
        <v>0</v>
      </c>
      <c r="CO33" s="59">
        <f t="shared" ca="1" si="21"/>
        <v>0</v>
      </c>
      <c r="CP33" s="59">
        <f t="shared" ca="1" si="21"/>
        <v>0</v>
      </c>
      <c r="CQ33" s="59">
        <f t="shared" ca="1" si="21"/>
        <v>0</v>
      </c>
      <c r="CR33" s="59">
        <f t="shared" ca="1" si="21"/>
        <v>0</v>
      </c>
      <c r="CS33" s="59">
        <f t="shared" ca="1" si="21"/>
        <v>0</v>
      </c>
      <c r="CT33" s="59">
        <f t="shared" ca="1" si="21"/>
        <v>0</v>
      </c>
      <c r="CU33" s="59">
        <f t="shared" ca="1" si="21"/>
        <v>0</v>
      </c>
      <c r="CV33" s="59">
        <f t="shared" si="15"/>
        <v>0</v>
      </c>
      <c r="CW33" s="59">
        <f t="shared" si="8"/>
        <v>0</v>
      </c>
      <c r="CX33" s="59">
        <f t="shared" si="8"/>
        <v>0</v>
      </c>
      <c r="CY33" s="59">
        <f t="shared" si="8"/>
        <v>0</v>
      </c>
      <c r="CZ33" s="59">
        <f t="shared" si="8"/>
        <v>0</v>
      </c>
      <c r="DA33" s="59">
        <f t="shared" si="8"/>
        <v>0</v>
      </c>
      <c r="DB33" s="59">
        <f t="shared" si="8"/>
        <v>0</v>
      </c>
      <c r="DC33" s="59">
        <f t="shared" si="8"/>
        <v>0</v>
      </c>
      <c r="DD33" s="59"/>
      <c r="DE33" s="59"/>
      <c r="DF33" s="59"/>
      <c r="DG33" s="139">
        <v>15</v>
      </c>
      <c r="DH33" s="59"/>
      <c r="DI33" s="5"/>
      <c r="DJ33" s="5"/>
      <c r="DK33" s="5"/>
      <c r="DL33" s="5"/>
      <c r="DM33" s="5" t="s">
        <v>211</v>
      </c>
      <c r="DN33" s="5" t="s">
        <v>212</v>
      </c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165">
        <f t="shared" si="22"/>
        <v>0</v>
      </c>
      <c r="ET33" s="165">
        <f t="shared" si="22"/>
        <v>0</v>
      </c>
      <c r="EU33" s="165">
        <f t="shared" si="22"/>
        <v>0</v>
      </c>
      <c r="EV33" s="165">
        <f t="shared" si="22"/>
        <v>0</v>
      </c>
      <c r="EW33" s="165">
        <f t="shared" si="22"/>
        <v>0</v>
      </c>
      <c r="EX33" s="165">
        <f t="shared" si="22"/>
        <v>0</v>
      </c>
      <c r="EY33" s="165">
        <f t="shared" si="22"/>
        <v>0</v>
      </c>
      <c r="EZ33" s="165">
        <f t="shared" si="22"/>
        <v>0</v>
      </c>
      <c r="FA33" s="165">
        <f t="shared" si="22"/>
        <v>0</v>
      </c>
      <c r="FB33" s="165">
        <f t="shared" si="22"/>
        <v>0</v>
      </c>
      <c r="FC33" s="165">
        <f t="shared" si="22"/>
        <v>0</v>
      </c>
      <c r="FD33" s="165">
        <f t="shared" si="22"/>
        <v>0</v>
      </c>
      <c r="FE33" s="165">
        <f t="shared" si="22"/>
        <v>0</v>
      </c>
      <c r="FF33" s="165">
        <f t="shared" si="22"/>
        <v>0</v>
      </c>
      <c r="FG33" s="165">
        <f t="shared" si="22"/>
        <v>0</v>
      </c>
      <c r="FH33" s="165"/>
      <c r="FI33" s="165">
        <f t="shared" ca="1" si="10"/>
        <v>0</v>
      </c>
      <c r="FJ33" s="165">
        <f t="shared" ca="1" si="11"/>
        <v>0</v>
      </c>
      <c r="FK33" s="165">
        <f t="shared" ca="1" si="12"/>
        <v>0</v>
      </c>
      <c r="FL33" s="165">
        <f t="shared" ca="1" si="16"/>
        <v>0</v>
      </c>
      <c r="FM33" s="165">
        <f t="shared" si="17"/>
        <v>0</v>
      </c>
    </row>
    <row r="34" spans="1:169" x14ac:dyDescent="0.3">
      <c r="A34" s="139" t="str">
        <f>IF(COUNTA(C34:BM$53)&gt;0,DG34,"")</f>
        <v/>
      </c>
      <c r="B34" s="136" t="s">
        <v>213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53"/>
      <c r="BO34" s="139" t="str">
        <f t="shared" si="2"/>
        <v>X</v>
      </c>
      <c r="BP34" s="2">
        <f t="shared" si="3"/>
        <v>0</v>
      </c>
      <c r="BQ34" s="58">
        <f t="shared" si="18"/>
        <v>0</v>
      </c>
      <c r="BR34" s="41">
        <f t="shared" si="13"/>
        <v>0</v>
      </c>
      <c r="BS34" s="59">
        <f t="shared" si="4"/>
        <v>0</v>
      </c>
      <c r="BT34" s="62">
        <f t="shared" si="5"/>
        <v>0</v>
      </c>
      <c r="BU34" s="59">
        <f t="shared" si="19"/>
        <v>0</v>
      </c>
      <c r="BV34" s="41" t="str">
        <f t="shared" si="14"/>
        <v>F</v>
      </c>
      <c r="BW34" s="59"/>
      <c r="BX34" s="59"/>
      <c r="BY34" s="59"/>
      <c r="BZ34" s="59"/>
      <c r="CA34" s="59"/>
      <c r="CC34" s="59">
        <f t="shared" ca="1" si="20"/>
        <v>0</v>
      </c>
      <c r="CD34" s="59">
        <f t="shared" ca="1" si="20"/>
        <v>0</v>
      </c>
      <c r="CE34" s="59">
        <f t="shared" ca="1" si="20"/>
        <v>0</v>
      </c>
      <c r="CF34" s="59">
        <f t="shared" ca="1" si="20"/>
        <v>0</v>
      </c>
      <c r="CG34" s="59">
        <f t="shared" ca="1" si="20"/>
        <v>0</v>
      </c>
      <c r="CH34" s="59">
        <f t="shared" ca="1" si="20"/>
        <v>0</v>
      </c>
      <c r="CI34" s="59">
        <f t="shared" ca="1" si="20"/>
        <v>0</v>
      </c>
      <c r="CJ34" s="59">
        <f t="shared" ca="1" si="20"/>
        <v>0</v>
      </c>
      <c r="CK34" s="59">
        <f t="shared" ca="1" si="20"/>
        <v>0</v>
      </c>
      <c r="CL34" s="59">
        <f t="shared" ca="1" si="20"/>
        <v>0</v>
      </c>
      <c r="CM34" s="59">
        <f t="shared" ca="1" si="21"/>
        <v>0</v>
      </c>
      <c r="CN34" s="59">
        <f t="shared" ca="1" si="21"/>
        <v>0</v>
      </c>
      <c r="CO34" s="59">
        <f t="shared" ca="1" si="21"/>
        <v>0</v>
      </c>
      <c r="CP34" s="59">
        <f t="shared" ca="1" si="21"/>
        <v>0</v>
      </c>
      <c r="CQ34" s="59">
        <f t="shared" ca="1" si="21"/>
        <v>0</v>
      </c>
      <c r="CR34" s="59">
        <f t="shared" ca="1" si="21"/>
        <v>0</v>
      </c>
      <c r="CS34" s="59">
        <f t="shared" ca="1" si="21"/>
        <v>0</v>
      </c>
      <c r="CT34" s="59">
        <f t="shared" ca="1" si="21"/>
        <v>0</v>
      </c>
      <c r="CU34" s="59">
        <f t="shared" ca="1" si="21"/>
        <v>0</v>
      </c>
      <c r="CV34" s="59">
        <f t="shared" si="15"/>
        <v>0</v>
      </c>
      <c r="CW34" s="59">
        <f t="shared" si="8"/>
        <v>0</v>
      </c>
      <c r="CX34" s="59">
        <f t="shared" si="8"/>
        <v>0</v>
      </c>
      <c r="CY34" s="59">
        <f t="shared" si="8"/>
        <v>0</v>
      </c>
      <c r="CZ34" s="59">
        <f t="shared" si="8"/>
        <v>0</v>
      </c>
      <c r="DA34" s="59">
        <f t="shared" si="8"/>
        <v>0</v>
      </c>
      <c r="DB34" s="59">
        <f t="shared" si="8"/>
        <v>0</v>
      </c>
      <c r="DC34" s="59">
        <f t="shared" si="8"/>
        <v>0</v>
      </c>
      <c r="DD34" s="59"/>
      <c r="DE34" s="59"/>
      <c r="DF34" s="59"/>
      <c r="DG34" s="139">
        <v>16</v>
      </c>
      <c r="DH34" s="59"/>
      <c r="DK34" s="5"/>
      <c r="DL34" s="5"/>
      <c r="DM34" s="5" t="s">
        <v>214</v>
      </c>
      <c r="DN34" s="5" t="s">
        <v>215</v>
      </c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165">
        <f t="shared" si="22"/>
        <v>0</v>
      </c>
      <c r="ET34" s="165">
        <f t="shared" si="22"/>
        <v>0</v>
      </c>
      <c r="EU34" s="165">
        <f t="shared" si="22"/>
        <v>0</v>
      </c>
      <c r="EV34" s="165">
        <f t="shared" si="22"/>
        <v>0</v>
      </c>
      <c r="EW34" s="165">
        <f t="shared" si="22"/>
        <v>0</v>
      </c>
      <c r="EX34" s="165">
        <f t="shared" si="22"/>
        <v>0</v>
      </c>
      <c r="EY34" s="165">
        <f t="shared" si="22"/>
        <v>0</v>
      </c>
      <c r="EZ34" s="165">
        <f t="shared" si="22"/>
        <v>0</v>
      </c>
      <c r="FA34" s="165">
        <f t="shared" si="22"/>
        <v>0</v>
      </c>
      <c r="FB34" s="165">
        <f t="shared" si="22"/>
        <v>0</v>
      </c>
      <c r="FC34" s="165">
        <f t="shared" si="22"/>
        <v>0</v>
      </c>
      <c r="FD34" s="165">
        <f t="shared" si="22"/>
        <v>0</v>
      </c>
      <c r="FE34" s="165">
        <f t="shared" si="22"/>
        <v>0</v>
      </c>
      <c r="FF34" s="165">
        <f t="shared" si="22"/>
        <v>0</v>
      </c>
      <c r="FG34" s="165">
        <f t="shared" si="22"/>
        <v>0</v>
      </c>
      <c r="FH34" s="165"/>
      <c r="FI34" s="165">
        <f t="shared" ca="1" si="10"/>
        <v>0</v>
      </c>
      <c r="FJ34" s="165">
        <f t="shared" ca="1" si="11"/>
        <v>0</v>
      </c>
      <c r="FK34" s="165">
        <f t="shared" ca="1" si="12"/>
        <v>0</v>
      </c>
      <c r="FL34" s="165">
        <f t="shared" ca="1" si="16"/>
        <v>0</v>
      </c>
      <c r="FM34" s="165">
        <f t="shared" si="17"/>
        <v>0</v>
      </c>
    </row>
    <row r="35" spans="1:169" x14ac:dyDescent="0.3">
      <c r="A35" s="139" t="str">
        <f>IF(COUNTA(C35:BM$53)&gt;0,DG35,"")</f>
        <v/>
      </c>
      <c r="B35" s="136" t="s">
        <v>216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53"/>
      <c r="BO35" s="139" t="str">
        <f t="shared" si="2"/>
        <v>X</v>
      </c>
      <c r="BP35" s="2">
        <f t="shared" si="3"/>
        <v>0</v>
      </c>
      <c r="BQ35" s="58">
        <f t="shared" si="18"/>
        <v>0</v>
      </c>
      <c r="BR35" s="41">
        <f t="shared" si="13"/>
        <v>0</v>
      </c>
      <c r="BS35" s="59">
        <f t="shared" si="4"/>
        <v>0</v>
      </c>
      <c r="BT35" s="62">
        <f t="shared" si="5"/>
        <v>0</v>
      </c>
      <c r="BU35" s="59">
        <f t="shared" si="19"/>
        <v>0</v>
      </c>
      <c r="BV35" s="41" t="str">
        <f t="shared" si="14"/>
        <v>F</v>
      </c>
      <c r="BW35" s="59"/>
      <c r="BX35" s="59"/>
      <c r="BY35" s="59"/>
      <c r="BZ35" s="59"/>
      <c r="CA35" s="59"/>
      <c r="CC35" s="59">
        <f t="shared" ca="1" si="20"/>
        <v>0</v>
      </c>
      <c r="CD35" s="59">
        <f t="shared" ca="1" si="20"/>
        <v>0</v>
      </c>
      <c r="CE35" s="59">
        <f t="shared" ca="1" si="20"/>
        <v>0</v>
      </c>
      <c r="CF35" s="59">
        <f t="shared" ca="1" si="20"/>
        <v>0</v>
      </c>
      <c r="CG35" s="59">
        <f t="shared" ca="1" si="20"/>
        <v>0</v>
      </c>
      <c r="CH35" s="59">
        <f t="shared" ca="1" si="20"/>
        <v>0</v>
      </c>
      <c r="CI35" s="59">
        <f t="shared" ca="1" si="20"/>
        <v>0</v>
      </c>
      <c r="CJ35" s="59">
        <f t="shared" ca="1" si="20"/>
        <v>0</v>
      </c>
      <c r="CK35" s="59">
        <f t="shared" ca="1" si="20"/>
        <v>0</v>
      </c>
      <c r="CL35" s="59">
        <f t="shared" ca="1" si="20"/>
        <v>0</v>
      </c>
      <c r="CM35" s="59">
        <f t="shared" ca="1" si="21"/>
        <v>0</v>
      </c>
      <c r="CN35" s="59">
        <f t="shared" ca="1" si="21"/>
        <v>0</v>
      </c>
      <c r="CO35" s="59">
        <f t="shared" ca="1" si="21"/>
        <v>0</v>
      </c>
      <c r="CP35" s="59">
        <f t="shared" ca="1" si="21"/>
        <v>0</v>
      </c>
      <c r="CQ35" s="59">
        <f t="shared" ca="1" si="21"/>
        <v>0</v>
      </c>
      <c r="CR35" s="59">
        <f t="shared" ca="1" si="21"/>
        <v>0</v>
      </c>
      <c r="CS35" s="59">
        <f t="shared" ca="1" si="21"/>
        <v>0</v>
      </c>
      <c r="CT35" s="59">
        <f t="shared" ca="1" si="21"/>
        <v>0</v>
      </c>
      <c r="CU35" s="59">
        <f t="shared" ca="1" si="21"/>
        <v>0</v>
      </c>
      <c r="CV35" s="59">
        <f t="shared" si="15"/>
        <v>0</v>
      </c>
      <c r="CW35" s="59">
        <f t="shared" si="15"/>
        <v>0</v>
      </c>
      <c r="CX35" s="59">
        <f t="shared" si="15"/>
        <v>0</v>
      </c>
      <c r="CY35" s="59">
        <f t="shared" si="15"/>
        <v>0</v>
      </c>
      <c r="CZ35" s="59">
        <f t="shared" si="15"/>
        <v>0</v>
      </c>
      <c r="DA35" s="59">
        <f t="shared" si="15"/>
        <v>0</v>
      </c>
      <c r="DB35" s="59">
        <f t="shared" si="15"/>
        <v>0</v>
      </c>
      <c r="DC35" s="59">
        <f t="shared" si="15"/>
        <v>0</v>
      </c>
      <c r="DD35" s="59"/>
      <c r="DE35" s="59"/>
      <c r="DF35" s="59"/>
      <c r="DG35" s="139">
        <v>17</v>
      </c>
      <c r="DH35" s="59"/>
      <c r="DK35" s="5"/>
      <c r="DL35" s="5"/>
      <c r="DM35" s="5" t="s">
        <v>217</v>
      </c>
      <c r="DN35" s="5" t="s">
        <v>218</v>
      </c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165">
        <f t="shared" si="22"/>
        <v>0</v>
      </c>
      <c r="ET35" s="165">
        <f t="shared" si="22"/>
        <v>0</v>
      </c>
      <c r="EU35" s="165">
        <f t="shared" si="22"/>
        <v>0</v>
      </c>
      <c r="EV35" s="165">
        <f t="shared" si="22"/>
        <v>0</v>
      </c>
      <c r="EW35" s="165">
        <f t="shared" si="22"/>
        <v>0</v>
      </c>
      <c r="EX35" s="165">
        <f t="shared" si="22"/>
        <v>0</v>
      </c>
      <c r="EY35" s="165">
        <f t="shared" si="22"/>
        <v>0</v>
      </c>
      <c r="EZ35" s="165">
        <f t="shared" si="22"/>
        <v>0</v>
      </c>
      <c r="FA35" s="165">
        <f t="shared" si="22"/>
        <v>0</v>
      </c>
      <c r="FB35" s="165">
        <f t="shared" si="22"/>
        <v>0</v>
      </c>
      <c r="FC35" s="165">
        <f t="shared" si="22"/>
        <v>0</v>
      </c>
      <c r="FD35" s="165">
        <f t="shared" si="22"/>
        <v>0</v>
      </c>
      <c r="FE35" s="165">
        <f t="shared" si="22"/>
        <v>0</v>
      </c>
      <c r="FF35" s="165">
        <f t="shared" si="22"/>
        <v>0</v>
      </c>
      <c r="FG35" s="165">
        <f t="shared" si="22"/>
        <v>0</v>
      </c>
      <c r="FH35" s="165"/>
      <c r="FI35" s="165">
        <f t="shared" ca="1" si="10"/>
        <v>0</v>
      </c>
      <c r="FJ35" s="165">
        <f t="shared" ca="1" si="11"/>
        <v>0</v>
      </c>
      <c r="FK35" s="165">
        <f t="shared" ca="1" si="12"/>
        <v>0</v>
      </c>
      <c r="FL35" s="165">
        <f t="shared" ca="1" si="16"/>
        <v>0</v>
      </c>
      <c r="FM35" s="165">
        <f t="shared" si="17"/>
        <v>0</v>
      </c>
    </row>
    <row r="36" spans="1:169" x14ac:dyDescent="0.3">
      <c r="A36" s="139" t="str">
        <f>IF(COUNTA(C36:BM$53)&gt;0,DG36,"")</f>
        <v/>
      </c>
      <c r="B36" s="136" t="s">
        <v>219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53"/>
      <c r="BO36" s="139" t="str">
        <f t="shared" si="2"/>
        <v>X</v>
      </c>
      <c r="BP36" s="2">
        <f t="shared" si="3"/>
        <v>0</v>
      </c>
      <c r="BQ36" s="58">
        <f t="shared" si="18"/>
        <v>0</v>
      </c>
      <c r="BR36" s="41">
        <f t="shared" si="13"/>
        <v>0</v>
      </c>
      <c r="BS36" s="59">
        <f t="shared" si="4"/>
        <v>0</v>
      </c>
      <c r="BT36" s="62">
        <f t="shared" si="5"/>
        <v>0</v>
      </c>
      <c r="BU36" s="59">
        <f t="shared" si="19"/>
        <v>0</v>
      </c>
      <c r="BV36" s="41" t="str">
        <f t="shared" si="14"/>
        <v>F</v>
      </c>
      <c r="BW36" s="59"/>
      <c r="BX36" s="59"/>
      <c r="BY36" s="59"/>
      <c r="BZ36" s="59"/>
      <c r="CA36" s="59"/>
      <c r="CC36" s="59">
        <f t="shared" ca="1" si="20"/>
        <v>0</v>
      </c>
      <c r="CD36" s="59">
        <f t="shared" ca="1" si="20"/>
        <v>0</v>
      </c>
      <c r="CE36" s="59">
        <f t="shared" ca="1" si="20"/>
        <v>0</v>
      </c>
      <c r="CF36" s="59">
        <f t="shared" ca="1" si="20"/>
        <v>0</v>
      </c>
      <c r="CG36" s="59">
        <f t="shared" ca="1" si="20"/>
        <v>0</v>
      </c>
      <c r="CH36" s="59">
        <f t="shared" ca="1" si="20"/>
        <v>0</v>
      </c>
      <c r="CI36" s="59">
        <f t="shared" ca="1" si="20"/>
        <v>0</v>
      </c>
      <c r="CJ36" s="59">
        <f t="shared" ca="1" si="20"/>
        <v>0</v>
      </c>
      <c r="CK36" s="59">
        <f t="shared" ca="1" si="20"/>
        <v>0</v>
      </c>
      <c r="CL36" s="59">
        <f t="shared" ca="1" si="20"/>
        <v>0</v>
      </c>
      <c r="CM36" s="59">
        <f t="shared" ca="1" si="21"/>
        <v>0</v>
      </c>
      <c r="CN36" s="59">
        <f t="shared" ca="1" si="21"/>
        <v>0</v>
      </c>
      <c r="CO36" s="59">
        <f t="shared" ca="1" si="21"/>
        <v>0</v>
      </c>
      <c r="CP36" s="59">
        <f t="shared" ca="1" si="21"/>
        <v>0</v>
      </c>
      <c r="CQ36" s="59">
        <f t="shared" ca="1" si="21"/>
        <v>0</v>
      </c>
      <c r="CR36" s="59">
        <f t="shared" ca="1" si="21"/>
        <v>0</v>
      </c>
      <c r="CS36" s="59">
        <f t="shared" ca="1" si="21"/>
        <v>0</v>
      </c>
      <c r="CT36" s="59">
        <f t="shared" ca="1" si="21"/>
        <v>0</v>
      </c>
      <c r="CU36" s="59">
        <f t="shared" ca="1" si="21"/>
        <v>0</v>
      </c>
      <c r="CV36" s="59">
        <f t="shared" si="15"/>
        <v>0</v>
      </c>
      <c r="CW36" s="59">
        <f t="shared" si="15"/>
        <v>0</v>
      </c>
      <c r="CX36" s="59">
        <f t="shared" si="15"/>
        <v>0</v>
      </c>
      <c r="CY36" s="59">
        <f t="shared" si="15"/>
        <v>0</v>
      </c>
      <c r="CZ36" s="59">
        <f t="shared" si="15"/>
        <v>0</v>
      </c>
      <c r="DA36" s="59">
        <f t="shared" si="15"/>
        <v>0</v>
      </c>
      <c r="DB36" s="59">
        <f t="shared" si="15"/>
        <v>0</v>
      </c>
      <c r="DC36" s="59">
        <f t="shared" si="15"/>
        <v>0</v>
      </c>
      <c r="DD36" s="59"/>
      <c r="DE36" s="59"/>
      <c r="DF36" s="59"/>
      <c r="DG36" s="139">
        <v>18</v>
      </c>
      <c r="DH36" s="59"/>
      <c r="DM36" t="s">
        <v>220</v>
      </c>
      <c r="DN36" t="s">
        <v>221</v>
      </c>
      <c r="ES36" s="165">
        <f t="shared" si="22"/>
        <v>0</v>
      </c>
      <c r="ET36" s="165">
        <f t="shared" si="22"/>
        <v>0</v>
      </c>
      <c r="EU36" s="165">
        <f t="shared" si="22"/>
        <v>0</v>
      </c>
      <c r="EV36" s="165">
        <f t="shared" si="22"/>
        <v>0</v>
      </c>
      <c r="EW36" s="165">
        <f t="shared" si="22"/>
        <v>0</v>
      </c>
      <c r="EX36" s="165">
        <f t="shared" si="22"/>
        <v>0</v>
      </c>
      <c r="EY36" s="165">
        <f t="shared" si="22"/>
        <v>0</v>
      </c>
      <c r="EZ36" s="165">
        <f t="shared" si="22"/>
        <v>0</v>
      </c>
      <c r="FA36" s="165">
        <f t="shared" si="22"/>
        <v>0</v>
      </c>
      <c r="FB36" s="165">
        <f t="shared" si="22"/>
        <v>0</v>
      </c>
      <c r="FC36" s="165">
        <f t="shared" si="22"/>
        <v>0</v>
      </c>
      <c r="FD36" s="165">
        <f t="shared" si="22"/>
        <v>0</v>
      </c>
      <c r="FE36" s="165">
        <f t="shared" si="22"/>
        <v>0</v>
      </c>
      <c r="FF36" s="165">
        <f t="shared" si="22"/>
        <v>0</v>
      </c>
      <c r="FG36" s="165">
        <f t="shared" si="22"/>
        <v>0</v>
      </c>
      <c r="FH36" s="165"/>
      <c r="FI36" s="165">
        <f t="shared" ca="1" si="10"/>
        <v>0</v>
      </c>
      <c r="FJ36" s="165">
        <f t="shared" ca="1" si="11"/>
        <v>0</v>
      </c>
      <c r="FK36" s="165">
        <f t="shared" ca="1" si="12"/>
        <v>0</v>
      </c>
      <c r="FL36" s="165">
        <f t="shared" ca="1" si="16"/>
        <v>0</v>
      </c>
      <c r="FM36" s="165">
        <f t="shared" si="17"/>
        <v>0</v>
      </c>
    </row>
    <row r="37" spans="1:169" x14ac:dyDescent="0.3">
      <c r="A37" s="139" t="str">
        <f>IF(COUNTA(C37:BM$53)&gt;0,DG37,"")</f>
        <v/>
      </c>
      <c r="B37" s="136" t="s">
        <v>222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53"/>
      <c r="BO37" s="139" t="str">
        <f t="shared" si="2"/>
        <v>X</v>
      </c>
      <c r="BP37" s="2">
        <f t="shared" si="3"/>
        <v>0</v>
      </c>
      <c r="BQ37" s="58">
        <f t="shared" si="18"/>
        <v>0</v>
      </c>
      <c r="BR37" s="41">
        <f t="shared" si="13"/>
        <v>0</v>
      </c>
      <c r="BS37" s="59">
        <f t="shared" si="4"/>
        <v>0</v>
      </c>
      <c r="BT37" s="62">
        <f t="shared" si="5"/>
        <v>0</v>
      </c>
      <c r="BU37" s="59">
        <f t="shared" si="19"/>
        <v>0</v>
      </c>
      <c r="BV37" s="41" t="str">
        <f t="shared" si="14"/>
        <v>F</v>
      </c>
      <c r="BW37" s="59"/>
      <c r="BX37" s="59"/>
      <c r="BY37" s="59"/>
      <c r="BZ37" s="59"/>
      <c r="CA37" s="59"/>
      <c r="CC37" s="59">
        <f t="shared" ca="1" si="20"/>
        <v>0</v>
      </c>
      <c r="CD37" s="59">
        <f t="shared" ca="1" si="20"/>
        <v>0</v>
      </c>
      <c r="CE37" s="59">
        <f t="shared" ca="1" si="20"/>
        <v>0</v>
      </c>
      <c r="CF37" s="59">
        <f t="shared" ca="1" si="20"/>
        <v>0</v>
      </c>
      <c r="CG37" s="59">
        <f t="shared" ca="1" si="20"/>
        <v>0</v>
      </c>
      <c r="CH37" s="59">
        <f t="shared" ca="1" si="20"/>
        <v>0</v>
      </c>
      <c r="CI37" s="59">
        <f t="shared" ca="1" si="20"/>
        <v>0</v>
      </c>
      <c r="CJ37" s="59">
        <f t="shared" ca="1" si="20"/>
        <v>0</v>
      </c>
      <c r="CK37" s="59">
        <f t="shared" ca="1" si="20"/>
        <v>0</v>
      </c>
      <c r="CL37" s="59">
        <f t="shared" ca="1" si="20"/>
        <v>0</v>
      </c>
      <c r="CM37" s="59">
        <f t="shared" ca="1" si="21"/>
        <v>0</v>
      </c>
      <c r="CN37" s="59">
        <f t="shared" ca="1" si="21"/>
        <v>0</v>
      </c>
      <c r="CO37" s="59">
        <f t="shared" ca="1" si="21"/>
        <v>0</v>
      </c>
      <c r="CP37" s="59">
        <f t="shared" ca="1" si="21"/>
        <v>0</v>
      </c>
      <c r="CQ37" s="59">
        <f t="shared" ca="1" si="21"/>
        <v>0</v>
      </c>
      <c r="CR37" s="59">
        <f t="shared" ca="1" si="21"/>
        <v>0</v>
      </c>
      <c r="CS37" s="59">
        <f t="shared" ca="1" si="21"/>
        <v>0</v>
      </c>
      <c r="CT37" s="59">
        <f t="shared" ca="1" si="21"/>
        <v>0</v>
      </c>
      <c r="CU37" s="59">
        <f t="shared" ca="1" si="21"/>
        <v>0</v>
      </c>
      <c r="CV37" s="59">
        <f t="shared" si="15"/>
        <v>0</v>
      </c>
      <c r="CW37" s="59">
        <f t="shared" si="15"/>
        <v>0</v>
      </c>
      <c r="CX37" s="59">
        <f t="shared" si="15"/>
        <v>0</v>
      </c>
      <c r="CY37" s="59">
        <f t="shared" si="15"/>
        <v>0</v>
      </c>
      <c r="CZ37" s="59">
        <f t="shared" si="15"/>
        <v>0</v>
      </c>
      <c r="DA37" s="59">
        <f t="shared" si="15"/>
        <v>0</v>
      </c>
      <c r="DB37" s="59">
        <f t="shared" si="15"/>
        <v>0</v>
      </c>
      <c r="DC37" s="59">
        <f t="shared" si="15"/>
        <v>0</v>
      </c>
      <c r="DD37" s="59"/>
      <c r="DE37" s="59"/>
      <c r="DF37" s="59"/>
      <c r="DG37" s="139">
        <v>19</v>
      </c>
      <c r="DH37" s="59"/>
      <c r="DM37" t="s">
        <v>223</v>
      </c>
      <c r="DN37" t="s">
        <v>224</v>
      </c>
      <c r="ES37" s="165">
        <f t="shared" si="22"/>
        <v>0</v>
      </c>
      <c r="ET37" s="165">
        <f t="shared" si="22"/>
        <v>0</v>
      </c>
      <c r="EU37" s="165">
        <f t="shared" si="22"/>
        <v>0</v>
      </c>
      <c r="EV37" s="165">
        <f t="shared" si="22"/>
        <v>0</v>
      </c>
      <c r="EW37" s="165">
        <f t="shared" si="22"/>
        <v>0</v>
      </c>
      <c r="EX37" s="165">
        <f t="shared" si="22"/>
        <v>0</v>
      </c>
      <c r="EY37" s="165">
        <f t="shared" si="22"/>
        <v>0</v>
      </c>
      <c r="EZ37" s="165">
        <f t="shared" si="22"/>
        <v>0</v>
      </c>
      <c r="FA37" s="165">
        <f t="shared" si="22"/>
        <v>0</v>
      </c>
      <c r="FB37" s="165">
        <f t="shared" si="22"/>
        <v>0</v>
      </c>
      <c r="FC37" s="165">
        <f t="shared" si="22"/>
        <v>0</v>
      </c>
      <c r="FD37" s="165">
        <f t="shared" si="22"/>
        <v>0</v>
      </c>
      <c r="FE37" s="165">
        <f t="shared" si="22"/>
        <v>0</v>
      </c>
      <c r="FF37" s="165">
        <f t="shared" si="22"/>
        <v>0</v>
      </c>
      <c r="FG37" s="165">
        <f t="shared" si="22"/>
        <v>0</v>
      </c>
      <c r="FH37" s="165"/>
      <c r="FI37" s="165">
        <f t="shared" ca="1" si="10"/>
        <v>0</v>
      </c>
      <c r="FJ37" s="165">
        <f t="shared" ca="1" si="11"/>
        <v>0</v>
      </c>
      <c r="FK37" s="165">
        <f t="shared" ca="1" si="12"/>
        <v>0</v>
      </c>
      <c r="FL37" s="165">
        <f t="shared" ca="1" si="16"/>
        <v>0</v>
      </c>
      <c r="FM37" s="165">
        <f t="shared" si="17"/>
        <v>0</v>
      </c>
    </row>
    <row r="38" spans="1:169" x14ac:dyDescent="0.3">
      <c r="A38" s="139" t="str">
        <f>IF(COUNTA(C38:BM$53)&gt;0,DG38,"")</f>
        <v/>
      </c>
      <c r="B38" s="136" t="s">
        <v>225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53"/>
      <c r="BO38" s="139" t="str">
        <f t="shared" si="2"/>
        <v>X</v>
      </c>
      <c r="BP38" s="2">
        <f t="shared" si="3"/>
        <v>0</v>
      </c>
      <c r="BQ38" s="58">
        <f t="shared" si="18"/>
        <v>0</v>
      </c>
      <c r="BR38" s="41">
        <f t="shared" si="13"/>
        <v>0</v>
      </c>
      <c r="BS38" s="59">
        <f t="shared" si="4"/>
        <v>0</v>
      </c>
      <c r="BT38" s="62">
        <f t="shared" si="5"/>
        <v>0</v>
      </c>
      <c r="BU38" s="59">
        <f t="shared" si="19"/>
        <v>0</v>
      </c>
      <c r="BV38" s="41" t="str">
        <f t="shared" si="14"/>
        <v>F</v>
      </c>
      <c r="BW38" s="59"/>
      <c r="BX38" s="59"/>
      <c r="BY38" s="59"/>
      <c r="BZ38" s="59"/>
      <c r="CA38" s="59"/>
      <c r="CC38" s="59">
        <f t="shared" ca="1" si="20"/>
        <v>0</v>
      </c>
      <c r="CD38" s="59">
        <f t="shared" ca="1" si="20"/>
        <v>0</v>
      </c>
      <c r="CE38" s="59">
        <f t="shared" ca="1" si="20"/>
        <v>0</v>
      </c>
      <c r="CF38" s="59">
        <f t="shared" ca="1" si="20"/>
        <v>0</v>
      </c>
      <c r="CG38" s="59">
        <f t="shared" ca="1" si="20"/>
        <v>0</v>
      </c>
      <c r="CH38" s="59">
        <f t="shared" ca="1" si="20"/>
        <v>0</v>
      </c>
      <c r="CI38" s="59">
        <f t="shared" ca="1" si="20"/>
        <v>0</v>
      </c>
      <c r="CJ38" s="59">
        <f t="shared" ca="1" si="20"/>
        <v>0</v>
      </c>
      <c r="CK38" s="59">
        <f t="shared" ca="1" si="20"/>
        <v>0</v>
      </c>
      <c r="CL38" s="59">
        <f t="shared" ca="1" si="20"/>
        <v>0</v>
      </c>
      <c r="CM38" s="59">
        <f t="shared" ca="1" si="21"/>
        <v>0</v>
      </c>
      <c r="CN38" s="59">
        <f t="shared" ca="1" si="21"/>
        <v>0</v>
      </c>
      <c r="CO38" s="59">
        <f t="shared" ca="1" si="21"/>
        <v>0</v>
      </c>
      <c r="CP38" s="59">
        <f t="shared" ca="1" si="21"/>
        <v>0</v>
      </c>
      <c r="CQ38" s="59">
        <f t="shared" ca="1" si="21"/>
        <v>0</v>
      </c>
      <c r="CR38" s="59">
        <f t="shared" ca="1" si="21"/>
        <v>0</v>
      </c>
      <c r="CS38" s="59">
        <f t="shared" ca="1" si="21"/>
        <v>0</v>
      </c>
      <c r="CT38" s="59">
        <f t="shared" ca="1" si="21"/>
        <v>0</v>
      </c>
      <c r="CU38" s="59">
        <f t="shared" ca="1" si="21"/>
        <v>0</v>
      </c>
      <c r="CV38" s="59">
        <f t="shared" si="15"/>
        <v>0</v>
      </c>
      <c r="CW38" s="59">
        <f t="shared" si="15"/>
        <v>0</v>
      </c>
      <c r="CX38" s="59">
        <f t="shared" si="15"/>
        <v>0</v>
      </c>
      <c r="CY38" s="59">
        <f t="shared" si="15"/>
        <v>0</v>
      </c>
      <c r="CZ38" s="59">
        <f t="shared" si="15"/>
        <v>0</v>
      </c>
      <c r="DA38" s="59">
        <f t="shared" si="15"/>
        <v>0</v>
      </c>
      <c r="DB38" s="59">
        <f t="shared" si="15"/>
        <v>0</v>
      </c>
      <c r="DC38" s="59">
        <f t="shared" si="15"/>
        <v>0</v>
      </c>
      <c r="DD38" s="59"/>
      <c r="DE38" s="59"/>
      <c r="DF38" s="59"/>
      <c r="DG38" s="139">
        <v>20</v>
      </c>
      <c r="DH38" s="59"/>
      <c r="ES38" s="165">
        <f t="shared" si="22"/>
        <v>0</v>
      </c>
      <c r="ET38" s="165">
        <f t="shared" si="22"/>
        <v>0</v>
      </c>
      <c r="EU38" s="165">
        <f t="shared" si="22"/>
        <v>0</v>
      </c>
      <c r="EV38" s="165">
        <f t="shared" si="22"/>
        <v>0</v>
      </c>
      <c r="EW38" s="165">
        <f t="shared" si="22"/>
        <v>0</v>
      </c>
      <c r="EX38" s="165">
        <f t="shared" si="22"/>
        <v>0</v>
      </c>
      <c r="EY38" s="165">
        <f t="shared" si="22"/>
        <v>0</v>
      </c>
      <c r="EZ38" s="165">
        <f t="shared" si="22"/>
        <v>0</v>
      </c>
      <c r="FA38" s="165">
        <f t="shared" si="22"/>
        <v>0</v>
      </c>
      <c r="FB38" s="165">
        <f t="shared" si="22"/>
        <v>0</v>
      </c>
      <c r="FC38" s="165">
        <f t="shared" si="22"/>
        <v>0</v>
      </c>
      <c r="FD38" s="165">
        <f t="shared" si="22"/>
        <v>0</v>
      </c>
      <c r="FE38" s="165">
        <f t="shared" si="22"/>
        <v>0</v>
      </c>
      <c r="FF38" s="165">
        <f t="shared" si="22"/>
        <v>0</v>
      </c>
      <c r="FG38" s="165">
        <f t="shared" si="22"/>
        <v>0</v>
      </c>
      <c r="FH38" s="165"/>
      <c r="FI38" s="165">
        <f t="shared" ca="1" si="10"/>
        <v>0</v>
      </c>
      <c r="FJ38" s="165">
        <f t="shared" ca="1" si="11"/>
        <v>0</v>
      </c>
      <c r="FK38" s="165">
        <f t="shared" ca="1" si="12"/>
        <v>0</v>
      </c>
      <c r="FL38" s="165">
        <f t="shared" ca="1" si="16"/>
        <v>0</v>
      </c>
      <c r="FM38" s="165">
        <f t="shared" si="17"/>
        <v>0</v>
      </c>
    </row>
    <row r="39" spans="1:169" x14ac:dyDescent="0.3">
      <c r="A39" s="139" t="str">
        <f>IF(COUNTA(C39:BM$53)&gt;0,DG39,"")</f>
        <v/>
      </c>
      <c r="B39" s="136" t="s">
        <v>226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53"/>
      <c r="BO39" s="139" t="str">
        <f t="shared" si="2"/>
        <v>X</v>
      </c>
      <c r="BP39" s="2">
        <f t="shared" si="3"/>
        <v>0</v>
      </c>
      <c r="BQ39" s="58">
        <f t="shared" si="18"/>
        <v>0</v>
      </c>
      <c r="BR39" s="41">
        <f t="shared" si="13"/>
        <v>0</v>
      </c>
      <c r="BS39" s="59">
        <f t="shared" si="4"/>
        <v>0</v>
      </c>
      <c r="BT39" s="62">
        <f t="shared" si="5"/>
        <v>0</v>
      </c>
      <c r="BU39" s="59">
        <f t="shared" si="19"/>
        <v>0</v>
      </c>
      <c r="BV39" s="41" t="str">
        <f t="shared" si="14"/>
        <v>F</v>
      </c>
      <c r="BW39" s="59"/>
      <c r="BX39" s="59"/>
      <c r="BY39" s="59"/>
      <c r="BZ39" s="59"/>
      <c r="CA39" s="59"/>
      <c r="CC39" s="59">
        <f t="shared" ref="CC39:CL48" ca="1" si="23">SUMIF($F$12:$BM$13,CC$18,$F39:$BM39)</f>
        <v>0</v>
      </c>
      <c r="CD39" s="59">
        <f t="shared" ca="1" si="23"/>
        <v>0</v>
      </c>
      <c r="CE39" s="59">
        <f t="shared" ca="1" si="23"/>
        <v>0</v>
      </c>
      <c r="CF39" s="59">
        <f t="shared" ca="1" si="23"/>
        <v>0</v>
      </c>
      <c r="CG39" s="59">
        <f t="shared" ca="1" si="23"/>
        <v>0</v>
      </c>
      <c r="CH39" s="59">
        <f t="shared" ca="1" si="23"/>
        <v>0</v>
      </c>
      <c r="CI39" s="59">
        <f t="shared" ca="1" si="23"/>
        <v>0</v>
      </c>
      <c r="CJ39" s="59">
        <f t="shared" ca="1" si="23"/>
        <v>0</v>
      </c>
      <c r="CK39" s="59">
        <f t="shared" ca="1" si="23"/>
        <v>0</v>
      </c>
      <c r="CL39" s="59">
        <f t="shared" ca="1" si="23"/>
        <v>0</v>
      </c>
      <c r="CM39" s="59">
        <f t="shared" ref="CM39:CU48" ca="1" si="24">SUMIF($F$12:$BM$13,CM$18,$F39:$BM39)</f>
        <v>0</v>
      </c>
      <c r="CN39" s="59">
        <f t="shared" ca="1" si="24"/>
        <v>0</v>
      </c>
      <c r="CO39" s="59">
        <f t="shared" ca="1" si="24"/>
        <v>0</v>
      </c>
      <c r="CP39" s="59">
        <f t="shared" ca="1" si="24"/>
        <v>0</v>
      </c>
      <c r="CQ39" s="59">
        <f t="shared" ca="1" si="24"/>
        <v>0</v>
      </c>
      <c r="CR39" s="59">
        <f t="shared" ca="1" si="24"/>
        <v>0</v>
      </c>
      <c r="CS39" s="59">
        <f t="shared" ca="1" si="24"/>
        <v>0</v>
      </c>
      <c r="CT39" s="59">
        <f t="shared" ca="1" si="24"/>
        <v>0</v>
      </c>
      <c r="CU39" s="59">
        <f t="shared" ca="1" si="24"/>
        <v>0</v>
      </c>
      <c r="CV39" s="59">
        <f t="shared" si="15"/>
        <v>0</v>
      </c>
      <c r="CW39" s="59">
        <f t="shared" si="15"/>
        <v>0</v>
      </c>
      <c r="CX39" s="59">
        <f t="shared" si="15"/>
        <v>0</v>
      </c>
      <c r="CY39" s="59">
        <f t="shared" si="15"/>
        <v>0</v>
      </c>
      <c r="CZ39" s="59">
        <f t="shared" si="15"/>
        <v>0</v>
      </c>
      <c r="DA39" s="59">
        <f t="shared" si="15"/>
        <v>0</v>
      </c>
      <c r="DB39" s="59">
        <f t="shared" si="15"/>
        <v>0</v>
      </c>
      <c r="DC39" s="59">
        <f t="shared" si="15"/>
        <v>0</v>
      </c>
      <c r="DD39" s="59"/>
      <c r="DE39" s="59"/>
      <c r="DF39" s="59"/>
      <c r="DG39" s="139">
        <v>21</v>
      </c>
      <c r="DH39" s="59"/>
      <c r="DM39" t="s">
        <v>227</v>
      </c>
      <c r="ES39" s="165">
        <f t="shared" ref="ES39:FG48" si="25">SUMIF($F$17:$BM$17,ES$17,$F39:$BM39)</f>
        <v>0</v>
      </c>
      <c r="ET39" s="165">
        <f t="shared" si="25"/>
        <v>0</v>
      </c>
      <c r="EU39" s="165">
        <f t="shared" si="25"/>
        <v>0</v>
      </c>
      <c r="EV39" s="165">
        <f t="shared" si="25"/>
        <v>0</v>
      </c>
      <c r="EW39" s="165">
        <f t="shared" si="25"/>
        <v>0</v>
      </c>
      <c r="EX39" s="165">
        <f t="shared" si="25"/>
        <v>0</v>
      </c>
      <c r="EY39" s="165">
        <f t="shared" si="25"/>
        <v>0</v>
      </c>
      <c r="EZ39" s="165">
        <f t="shared" si="25"/>
        <v>0</v>
      </c>
      <c r="FA39" s="165">
        <f t="shared" si="25"/>
        <v>0</v>
      </c>
      <c r="FB39" s="165">
        <f t="shared" si="25"/>
        <v>0</v>
      </c>
      <c r="FC39" s="165">
        <f t="shared" si="25"/>
        <v>0</v>
      </c>
      <c r="FD39" s="165">
        <f t="shared" si="25"/>
        <v>0</v>
      </c>
      <c r="FE39" s="165">
        <f t="shared" si="25"/>
        <v>0</v>
      </c>
      <c r="FF39" s="165">
        <f t="shared" si="25"/>
        <v>0</v>
      </c>
      <c r="FG39" s="165">
        <f t="shared" si="25"/>
        <v>0</v>
      </c>
      <c r="FH39" s="165"/>
      <c r="FI39" s="165">
        <f t="shared" ca="1" si="10"/>
        <v>0</v>
      </c>
      <c r="FJ39" s="165">
        <f t="shared" ca="1" si="11"/>
        <v>0</v>
      </c>
      <c r="FK39" s="165">
        <f t="shared" ca="1" si="12"/>
        <v>0</v>
      </c>
      <c r="FL39" s="165">
        <f t="shared" ca="1" si="16"/>
        <v>0</v>
      </c>
      <c r="FM39" s="165">
        <f t="shared" si="17"/>
        <v>0</v>
      </c>
    </row>
    <row r="40" spans="1:169" x14ac:dyDescent="0.3">
      <c r="A40" s="139" t="str">
        <f>IF(COUNTA(C40:BM$53)&gt;0,DG40,"")</f>
        <v/>
      </c>
      <c r="B40" s="136" t="s">
        <v>228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53"/>
      <c r="BO40" s="139" t="str">
        <f t="shared" si="2"/>
        <v>X</v>
      </c>
      <c r="BP40" s="2">
        <f t="shared" si="3"/>
        <v>0</v>
      </c>
      <c r="BQ40" s="58">
        <f t="shared" si="18"/>
        <v>0</v>
      </c>
      <c r="BR40" s="41">
        <f t="shared" si="13"/>
        <v>0</v>
      </c>
      <c r="BS40" s="59">
        <f t="shared" si="4"/>
        <v>0</v>
      </c>
      <c r="BT40" s="62">
        <f t="shared" si="5"/>
        <v>0</v>
      </c>
      <c r="BU40" s="59">
        <f t="shared" si="19"/>
        <v>0</v>
      </c>
      <c r="BV40" s="41" t="str">
        <f t="shared" si="14"/>
        <v>F</v>
      </c>
      <c r="BW40" s="59"/>
      <c r="BX40" s="59"/>
      <c r="BY40" s="59"/>
      <c r="BZ40" s="59"/>
      <c r="CA40" s="59"/>
      <c r="CC40" s="59">
        <f t="shared" ca="1" si="23"/>
        <v>0</v>
      </c>
      <c r="CD40" s="59">
        <f t="shared" ca="1" si="23"/>
        <v>0</v>
      </c>
      <c r="CE40" s="59">
        <f t="shared" ca="1" si="23"/>
        <v>0</v>
      </c>
      <c r="CF40" s="59">
        <f t="shared" ca="1" si="23"/>
        <v>0</v>
      </c>
      <c r="CG40" s="59">
        <f t="shared" ca="1" si="23"/>
        <v>0</v>
      </c>
      <c r="CH40" s="59">
        <f t="shared" ca="1" si="23"/>
        <v>0</v>
      </c>
      <c r="CI40" s="59">
        <f t="shared" ca="1" si="23"/>
        <v>0</v>
      </c>
      <c r="CJ40" s="59">
        <f t="shared" ca="1" si="23"/>
        <v>0</v>
      </c>
      <c r="CK40" s="59">
        <f t="shared" ca="1" si="23"/>
        <v>0</v>
      </c>
      <c r="CL40" s="59">
        <f t="shared" ca="1" si="23"/>
        <v>0</v>
      </c>
      <c r="CM40" s="59">
        <f t="shared" ca="1" si="24"/>
        <v>0</v>
      </c>
      <c r="CN40" s="59">
        <f t="shared" ca="1" si="24"/>
        <v>0</v>
      </c>
      <c r="CO40" s="59">
        <f t="shared" ca="1" si="24"/>
        <v>0</v>
      </c>
      <c r="CP40" s="59">
        <f t="shared" ca="1" si="24"/>
        <v>0</v>
      </c>
      <c r="CQ40" s="59">
        <f t="shared" ca="1" si="24"/>
        <v>0</v>
      </c>
      <c r="CR40" s="59">
        <f t="shared" ca="1" si="24"/>
        <v>0</v>
      </c>
      <c r="CS40" s="59">
        <f t="shared" ca="1" si="24"/>
        <v>0</v>
      </c>
      <c r="CT40" s="59">
        <f t="shared" ca="1" si="24"/>
        <v>0</v>
      </c>
      <c r="CU40" s="59">
        <f t="shared" ca="1" si="24"/>
        <v>0</v>
      </c>
      <c r="CV40" s="59">
        <f t="shared" si="15"/>
        <v>0</v>
      </c>
      <c r="CW40" s="59">
        <f t="shared" si="15"/>
        <v>0</v>
      </c>
      <c r="CX40" s="59">
        <f t="shared" si="15"/>
        <v>0</v>
      </c>
      <c r="CY40" s="59">
        <f t="shared" si="15"/>
        <v>0</v>
      </c>
      <c r="CZ40" s="59">
        <f t="shared" si="15"/>
        <v>0</v>
      </c>
      <c r="DA40" s="59">
        <f t="shared" si="15"/>
        <v>0</v>
      </c>
      <c r="DB40" s="59">
        <f t="shared" si="15"/>
        <v>0</v>
      </c>
      <c r="DC40" s="59">
        <f t="shared" si="15"/>
        <v>0</v>
      </c>
      <c r="DD40" s="59"/>
      <c r="DE40" s="59"/>
      <c r="DF40" s="59"/>
      <c r="DG40" s="139">
        <v>22</v>
      </c>
      <c r="DH40" s="59"/>
      <c r="ES40" s="165">
        <f t="shared" si="25"/>
        <v>0</v>
      </c>
      <c r="ET40" s="165">
        <f t="shared" si="25"/>
        <v>0</v>
      </c>
      <c r="EU40" s="165">
        <f t="shared" si="25"/>
        <v>0</v>
      </c>
      <c r="EV40" s="165">
        <f t="shared" si="25"/>
        <v>0</v>
      </c>
      <c r="EW40" s="165">
        <f t="shared" si="25"/>
        <v>0</v>
      </c>
      <c r="EX40" s="165">
        <f t="shared" si="25"/>
        <v>0</v>
      </c>
      <c r="EY40" s="165">
        <f t="shared" si="25"/>
        <v>0</v>
      </c>
      <c r="EZ40" s="165">
        <f t="shared" si="25"/>
        <v>0</v>
      </c>
      <c r="FA40" s="165">
        <f t="shared" si="25"/>
        <v>0</v>
      </c>
      <c r="FB40" s="165">
        <f t="shared" si="25"/>
        <v>0</v>
      </c>
      <c r="FC40" s="165">
        <f t="shared" si="25"/>
        <v>0</v>
      </c>
      <c r="FD40" s="165">
        <f t="shared" si="25"/>
        <v>0</v>
      </c>
      <c r="FE40" s="165">
        <f t="shared" si="25"/>
        <v>0</v>
      </c>
      <c r="FF40" s="165">
        <f t="shared" si="25"/>
        <v>0</v>
      </c>
      <c r="FG40" s="165">
        <f t="shared" si="25"/>
        <v>0</v>
      </c>
      <c r="FH40" s="165"/>
      <c r="FI40" s="165">
        <f t="shared" ca="1" si="10"/>
        <v>0</v>
      </c>
      <c r="FJ40" s="165">
        <f t="shared" ca="1" si="11"/>
        <v>0</v>
      </c>
      <c r="FK40" s="165">
        <f t="shared" ca="1" si="12"/>
        <v>0</v>
      </c>
      <c r="FL40" s="165">
        <f t="shared" ca="1" si="16"/>
        <v>0</v>
      </c>
      <c r="FM40" s="165">
        <f t="shared" si="17"/>
        <v>0</v>
      </c>
    </row>
    <row r="41" spans="1:169" x14ac:dyDescent="0.3">
      <c r="A41" s="139" t="str">
        <f>IF(COUNTA(C41:BM$53)&gt;0,DG41,"")</f>
        <v/>
      </c>
      <c r="B41" s="136" t="s">
        <v>229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53"/>
      <c r="BO41" s="139" t="str">
        <f t="shared" si="2"/>
        <v>X</v>
      </c>
      <c r="BP41" s="2">
        <f t="shared" si="3"/>
        <v>0</v>
      </c>
      <c r="BQ41" s="58">
        <f t="shared" si="18"/>
        <v>0</v>
      </c>
      <c r="BR41" s="41">
        <f t="shared" si="13"/>
        <v>0</v>
      </c>
      <c r="BS41" s="59">
        <f t="shared" si="4"/>
        <v>0</v>
      </c>
      <c r="BT41" s="62">
        <f t="shared" si="5"/>
        <v>0</v>
      </c>
      <c r="BU41" s="59">
        <f t="shared" si="19"/>
        <v>0</v>
      </c>
      <c r="BV41" s="41" t="str">
        <f t="shared" si="14"/>
        <v>F</v>
      </c>
      <c r="BW41" s="59"/>
      <c r="BX41" s="59"/>
      <c r="BY41" s="59"/>
      <c r="BZ41" s="59"/>
      <c r="CA41" s="59"/>
      <c r="CC41" s="59">
        <f t="shared" ca="1" si="23"/>
        <v>0</v>
      </c>
      <c r="CD41" s="59">
        <f t="shared" ca="1" si="23"/>
        <v>0</v>
      </c>
      <c r="CE41" s="59">
        <f t="shared" ca="1" si="23"/>
        <v>0</v>
      </c>
      <c r="CF41" s="59">
        <f t="shared" ca="1" si="23"/>
        <v>0</v>
      </c>
      <c r="CG41" s="59">
        <f t="shared" ca="1" si="23"/>
        <v>0</v>
      </c>
      <c r="CH41" s="59">
        <f t="shared" ca="1" si="23"/>
        <v>0</v>
      </c>
      <c r="CI41" s="59">
        <f t="shared" ca="1" si="23"/>
        <v>0</v>
      </c>
      <c r="CJ41" s="59">
        <f t="shared" ca="1" si="23"/>
        <v>0</v>
      </c>
      <c r="CK41" s="59">
        <f t="shared" ca="1" si="23"/>
        <v>0</v>
      </c>
      <c r="CL41" s="59">
        <f t="shared" ca="1" si="23"/>
        <v>0</v>
      </c>
      <c r="CM41" s="59">
        <f t="shared" ca="1" si="24"/>
        <v>0</v>
      </c>
      <c r="CN41" s="59">
        <f t="shared" ca="1" si="24"/>
        <v>0</v>
      </c>
      <c r="CO41" s="59">
        <f t="shared" ca="1" si="24"/>
        <v>0</v>
      </c>
      <c r="CP41" s="59">
        <f t="shared" ca="1" si="24"/>
        <v>0</v>
      </c>
      <c r="CQ41" s="59">
        <f t="shared" ca="1" si="24"/>
        <v>0</v>
      </c>
      <c r="CR41" s="59">
        <f t="shared" ca="1" si="24"/>
        <v>0</v>
      </c>
      <c r="CS41" s="59">
        <f t="shared" ca="1" si="24"/>
        <v>0</v>
      </c>
      <c r="CT41" s="59">
        <f t="shared" ca="1" si="24"/>
        <v>0</v>
      </c>
      <c r="CU41" s="59">
        <f t="shared" ca="1" si="24"/>
        <v>0</v>
      </c>
      <c r="CV41" s="59">
        <f t="shared" si="15"/>
        <v>0</v>
      </c>
      <c r="CW41" s="59">
        <f t="shared" si="15"/>
        <v>0</v>
      </c>
      <c r="CX41" s="59">
        <f t="shared" si="15"/>
        <v>0</v>
      </c>
      <c r="CY41" s="59">
        <f t="shared" si="15"/>
        <v>0</v>
      </c>
      <c r="CZ41" s="59">
        <f t="shared" si="15"/>
        <v>0</v>
      </c>
      <c r="DA41" s="59">
        <f t="shared" si="15"/>
        <v>0</v>
      </c>
      <c r="DB41" s="59">
        <f t="shared" si="15"/>
        <v>0</v>
      </c>
      <c r="DC41" s="59">
        <f t="shared" si="15"/>
        <v>0</v>
      </c>
      <c r="DD41" s="59"/>
      <c r="DE41" s="59"/>
      <c r="DF41" s="59"/>
      <c r="DG41" s="139">
        <v>23</v>
      </c>
      <c r="DH41" s="59"/>
      <c r="DM41" t="s">
        <v>230</v>
      </c>
      <c r="ES41" s="165">
        <f t="shared" si="25"/>
        <v>0</v>
      </c>
      <c r="ET41" s="165">
        <f t="shared" si="25"/>
        <v>0</v>
      </c>
      <c r="EU41" s="165">
        <f t="shared" si="25"/>
        <v>0</v>
      </c>
      <c r="EV41" s="165">
        <f t="shared" si="25"/>
        <v>0</v>
      </c>
      <c r="EW41" s="165">
        <f t="shared" si="25"/>
        <v>0</v>
      </c>
      <c r="EX41" s="165">
        <f t="shared" si="25"/>
        <v>0</v>
      </c>
      <c r="EY41" s="165">
        <f t="shared" si="25"/>
        <v>0</v>
      </c>
      <c r="EZ41" s="165">
        <f t="shared" si="25"/>
        <v>0</v>
      </c>
      <c r="FA41" s="165">
        <f t="shared" si="25"/>
        <v>0</v>
      </c>
      <c r="FB41" s="165">
        <f t="shared" si="25"/>
        <v>0</v>
      </c>
      <c r="FC41" s="165">
        <f t="shared" si="25"/>
        <v>0</v>
      </c>
      <c r="FD41" s="165">
        <f t="shared" si="25"/>
        <v>0</v>
      </c>
      <c r="FE41" s="165">
        <f t="shared" si="25"/>
        <v>0</v>
      </c>
      <c r="FF41" s="165">
        <f t="shared" si="25"/>
        <v>0</v>
      </c>
      <c r="FG41" s="165">
        <f t="shared" si="25"/>
        <v>0</v>
      </c>
      <c r="FH41" s="165"/>
      <c r="FI41" s="165">
        <f t="shared" ca="1" si="10"/>
        <v>0</v>
      </c>
      <c r="FJ41" s="165">
        <f t="shared" ca="1" si="11"/>
        <v>0</v>
      </c>
      <c r="FK41" s="165">
        <f t="shared" ca="1" si="12"/>
        <v>0</v>
      </c>
      <c r="FL41" s="165">
        <f t="shared" ca="1" si="16"/>
        <v>0</v>
      </c>
      <c r="FM41" s="165">
        <f t="shared" si="17"/>
        <v>0</v>
      </c>
    </row>
    <row r="42" spans="1:169" x14ac:dyDescent="0.3">
      <c r="A42" s="139" t="str">
        <f>IF(COUNTA(C42:BM$53)&gt;0,DG42,"")</f>
        <v/>
      </c>
      <c r="B42" s="136" t="s">
        <v>231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53"/>
      <c r="BO42" s="139" t="str">
        <f t="shared" si="2"/>
        <v>X</v>
      </c>
      <c r="BP42" s="2">
        <f t="shared" si="3"/>
        <v>0</v>
      </c>
      <c r="BQ42" s="58">
        <f t="shared" si="18"/>
        <v>0</v>
      </c>
      <c r="BR42" s="41">
        <f t="shared" si="13"/>
        <v>0</v>
      </c>
      <c r="BS42" s="59">
        <f t="shared" si="4"/>
        <v>0</v>
      </c>
      <c r="BT42" s="62">
        <f t="shared" si="5"/>
        <v>0</v>
      </c>
      <c r="BU42" s="59">
        <f t="shared" si="19"/>
        <v>0</v>
      </c>
      <c r="BV42" s="41" t="str">
        <f t="shared" si="14"/>
        <v>F</v>
      </c>
      <c r="BW42" s="59"/>
      <c r="BX42" s="59"/>
      <c r="BY42" s="59"/>
      <c r="BZ42" s="59"/>
      <c r="CA42" s="59"/>
      <c r="CC42" s="59">
        <f t="shared" ca="1" si="23"/>
        <v>0</v>
      </c>
      <c r="CD42" s="59">
        <f t="shared" ca="1" si="23"/>
        <v>0</v>
      </c>
      <c r="CE42" s="59">
        <f t="shared" ca="1" si="23"/>
        <v>0</v>
      </c>
      <c r="CF42" s="59">
        <f t="shared" ca="1" si="23"/>
        <v>0</v>
      </c>
      <c r="CG42" s="59">
        <f t="shared" ca="1" si="23"/>
        <v>0</v>
      </c>
      <c r="CH42" s="59">
        <f t="shared" ca="1" si="23"/>
        <v>0</v>
      </c>
      <c r="CI42" s="59">
        <f t="shared" ca="1" si="23"/>
        <v>0</v>
      </c>
      <c r="CJ42" s="59">
        <f t="shared" ca="1" si="23"/>
        <v>0</v>
      </c>
      <c r="CK42" s="59">
        <f t="shared" ca="1" si="23"/>
        <v>0</v>
      </c>
      <c r="CL42" s="59">
        <f t="shared" ca="1" si="23"/>
        <v>0</v>
      </c>
      <c r="CM42" s="59">
        <f t="shared" ca="1" si="24"/>
        <v>0</v>
      </c>
      <c r="CN42" s="59">
        <f t="shared" ca="1" si="24"/>
        <v>0</v>
      </c>
      <c r="CO42" s="59">
        <f t="shared" ca="1" si="24"/>
        <v>0</v>
      </c>
      <c r="CP42" s="59">
        <f t="shared" ca="1" si="24"/>
        <v>0</v>
      </c>
      <c r="CQ42" s="59">
        <f t="shared" ca="1" si="24"/>
        <v>0</v>
      </c>
      <c r="CR42" s="59">
        <f t="shared" ca="1" si="24"/>
        <v>0</v>
      </c>
      <c r="CS42" s="59">
        <f t="shared" ca="1" si="24"/>
        <v>0</v>
      </c>
      <c r="CT42" s="59">
        <f t="shared" ca="1" si="24"/>
        <v>0</v>
      </c>
      <c r="CU42" s="59">
        <f t="shared" ca="1" si="24"/>
        <v>0</v>
      </c>
      <c r="CV42" s="59">
        <f t="shared" si="15"/>
        <v>0</v>
      </c>
      <c r="CW42" s="59">
        <f t="shared" si="15"/>
        <v>0</v>
      </c>
      <c r="CX42" s="59">
        <f t="shared" si="15"/>
        <v>0</v>
      </c>
      <c r="CY42" s="59">
        <f t="shared" si="15"/>
        <v>0</v>
      </c>
      <c r="CZ42" s="59">
        <f t="shared" si="15"/>
        <v>0</v>
      </c>
      <c r="DA42" s="59">
        <f t="shared" si="15"/>
        <v>0</v>
      </c>
      <c r="DB42" s="59">
        <f t="shared" si="15"/>
        <v>0</v>
      </c>
      <c r="DC42" s="59">
        <f t="shared" si="15"/>
        <v>0</v>
      </c>
      <c r="DD42" s="59"/>
      <c r="DE42" s="59"/>
      <c r="DF42" s="59"/>
      <c r="DG42" s="139">
        <v>24</v>
      </c>
      <c r="DH42" s="59"/>
      <c r="DM42" t="s">
        <v>232</v>
      </c>
      <c r="ES42" s="165">
        <f t="shared" si="25"/>
        <v>0</v>
      </c>
      <c r="ET42" s="165">
        <f t="shared" si="25"/>
        <v>0</v>
      </c>
      <c r="EU42" s="165">
        <f t="shared" si="25"/>
        <v>0</v>
      </c>
      <c r="EV42" s="165">
        <f t="shared" si="25"/>
        <v>0</v>
      </c>
      <c r="EW42" s="165">
        <f t="shared" si="25"/>
        <v>0</v>
      </c>
      <c r="EX42" s="165">
        <f t="shared" si="25"/>
        <v>0</v>
      </c>
      <c r="EY42" s="165">
        <f t="shared" si="25"/>
        <v>0</v>
      </c>
      <c r="EZ42" s="165">
        <f t="shared" si="25"/>
        <v>0</v>
      </c>
      <c r="FA42" s="165">
        <f t="shared" si="25"/>
        <v>0</v>
      </c>
      <c r="FB42" s="165">
        <f t="shared" si="25"/>
        <v>0</v>
      </c>
      <c r="FC42" s="165">
        <f t="shared" si="25"/>
        <v>0</v>
      </c>
      <c r="FD42" s="165">
        <f t="shared" si="25"/>
        <v>0</v>
      </c>
      <c r="FE42" s="165">
        <f t="shared" si="25"/>
        <v>0</v>
      </c>
      <c r="FF42" s="165">
        <f t="shared" si="25"/>
        <v>0</v>
      </c>
      <c r="FG42" s="165">
        <f t="shared" si="25"/>
        <v>0</v>
      </c>
      <c r="FH42" s="165"/>
      <c r="FI42" s="165">
        <f t="shared" ca="1" si="10"/>
        <v>0</v>
      </c>
      <c r="FJ42" s="165">
        <f t="shared" ca="1" si="11"/>
        <v>0</v>
      </c>
      <c r="FK42" s="165">
        <f t="shared" ca="1" si="12"/>
        <v>0</v>
      </c>
      <c r="FL42" s="165">
        <f t="shared" ca="1" si="16"/>
        <v>0</v>
      </c>
      <c r="FM42" s="165">
        <f t="shared" si="17"/>
        <v>0</v>
      </c>
    </row>
    <row r="43" spans="1:169" x14ac:dyDescent="0.3">
      <c r="A43" s="139" t="str">
        <f>IF(COUNTA(C43:BM$53)&gt;0,DG43,"")</f>
        <v/>
      </c>
      <c r="B43" s="136" t="s">
        <v>233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53"/>
      <c r="BO43" s="139" t="str">
        <f t="shared" si="2"/>
        <v>X</v>
      </c>
      <c r="BP43" s="2">
        <f t="shared" si="3"/>
        <v>0</v>
      </c>
      <c r="BQ43" s="58">
        <f t="shared" si="18"/>
        <v>0</v>
      </c>
      <c r="BR43" s="41">
        <f t="shared" si="13"/>
        <v>0</v>
      </c>
      <c r="BS43" s="59">
        <f t="shared" si="4"/>
        <v>0</v>
      </c>
      <c r="BT43" s="62">
        <f t="shared" si="5"/>
        <v>0</v>
      </c>
      <c r="BU43" s="59">
        <f t="shared" si="19"/>
        <v>0</v>
      </c>
      <c r="BV43" s="41" t="str">
        <f t="shared" si="14"/>
        <v>F</v>
      </c>
      <c r="BW43" s="59"/>
      <c r="BX43" s="59"/>
      <c r="BY43" s="59"/>
      <c r="BZ43" s="59"/>
      <c r="CA43" s="59"/>
      <c r="CC43" s="59">
        <f t="shared" ca="1" si="23"/>
        <v>0</v>
      </c>
      <c r="CD43" s="59">
        <f t="shared" ca="1" si="23"/>
        <v>0</v>
      </c>
      <c r="CE43" s="59">
        <f t="shared" ca="1" si="23"/>
        <v>0</v>
      </c>
      <c r="CF43" s="59">
        <f t="shared" ca="1" si="23"/>
        <v>0</v>
      </c>
      <c r="CG43" s="59">
        <f t="shared" ca="1" si="23"/>
        <v>0</v>
      </c>
      <c r="CH43" s="59">
        <f t="shared" ca="1" si="23"/>
        <v>0</v>
      </c>
      <c r="CI43" s="59">
        <f t="shared" ca="1" si="23"/>
        <v>0</v>
      </c>
      <c r="CJ43" s="59">
        <f t="shared" ca="1" si="23"/>
        <v>0</v>
      </c>
      <c r="CK43" s="59">
        <f t="shared" ca="1" si="23"/>
        <v>0</v>
      </c>
      <c r="CL43" s="59">
        <f t="shared" ca="1" si="23"/>
        <v>0</v>
      </c>
      <c r="CM43" s="59">
        <f t="shared" ca="1" si="24"/>
        <v>0</v>
      </c>
      <c r="CN43" s="59">
        <f t="shared" ca="1" si="24"/>
        <v>0</v>
      </c>
      <c r="CO43" s="59">
        <f t="shared" ca="1" si="24"/>
        <v>0</v>
      </c>
      <c r="CP43" s="59">
        <f t="shared" ca="1" si="24"/>
        <v>0</v>
      </c>
      <c r="CQ43" s="59">
        <f t="shared" ca="1" si="24"/>
        <v>0</v>
      </c>
      <c r="CR43" s="59">
        <f t="shared" ca="1" si="24"/>
        <v>0</v>
      </c>
      <c r="CS43" s="59">
        <f t="shared" ca="1" si="24"/>
        <v>0</v>
      </c>
      <c r="CT43" s="59">
        <f t="shared" ca="1" si="24"/>
        <v>0</v>
      </c>
      <c r="CU43" s="59">
        <f t="shared" ca="1" si="24"/>
        <v>0</v>
      </c>
      <c r="CV43" s="59">
        <f t="shared" si="15"/>
        <v>0</v>
      </c>
      <c r="CW43" s="59">
        <f t="shared" si="15"/>
        <v>0</v>
      </c>
      <c r="CX43" s="59">
        <f t="shared" si="15"/>
        <v>0</v>
      </c>
      <c r="CY43" s="59">
        <f t="shared" si="15"/>
        <v>0</v>
      </c>
      <c r="CZ43" s="59">
        <f t="shared" si="15"/>
        <v>0</v>
      </c>
      <c r="DA43" s="59">
        <f t="shared" si="15"/>
        <v>0</v>
      </c>
      <c r="DB43" s="59">
        <f t="shared" si="15"/>
        <v>0</v>
      </c>
      <c r="DC43" s="59">
        <f t="shared" si="15"/>
        <v>0</v>
      </c>
      <c r="DD43" s="59"/>
      <c r="DE43" s="59"/>
      <c r="DF43" s="59"/>
      <c r="DG43" s="139">
        <v>25</v>
      </c>
      <c r="DH43" s="59"/>
      <c r="ES43" s="165">
        <f t="shared" si="25"/>
        <v>0</v>
      </c>
      <c r="ET43" s="165">
        <f t="shared" si="25"/>
        <v>0</v>
      </c>
      <c r="EU43" s="165">
        <f t="shared" si="25"/>
        <v>0</v>
      </c>
      <c r="EV43" s="165">
        <f t="shared" si="25"/>
        <v>0</v>
      </c>
      <c r="EW43" s="165">
        <f t="shared" si="25"/>
        <v>0</v>
      </c>
      <c r="EX43" s="165">
        <f t="shared" si="25"/>
        <v>0</v>
      </c>
      <c r="EY43" s="165">
        <f t="shared" si="25"/>
        <v>0</v>
      </c>
      <c r="EZ43" s="165">
        <f t="shared" si="25"/>
        <v>0</v>
      </c>
      <c r="FA43" s="165">
        <f t="shared" si="25"/>
        <v>0</v>
      </c>
      <c r="FB43" s="165">
        <f t="shared" si="25"/>
        <v>0</v>
      </c>
      <c r="FC43" s="165">
        <f t="shared" si="25"/>
        <v>0</v>
      </c>
      <c r="FD43" s="165">
        <f t="shared" si="25"/>
        <v>0</v>
      </c>
      <c r="FE43" s="165">
        <f t="shared" si="25"/>
        <v>0</v>
      </c>
      <c r="FF43" s="165">
        <f t="shared" si="25"/>
        <v>0</v>
      </c>
      <c r="FG43" s="165">
        <f t="shared" si="25"/>
        <v>0</v>
      </c>
      <c r="FH43" s="165"/>
      <c r="FI43" s="165">
        <f t="shared" ca="1" si="10"/>
        <v>0</v>
      </c>
      <c r="FJ43" s="165">
        <f t="shared" ca="1" si="11"/>
        <v>0</v>
      </c>
      <c r="FK43" s="165">
        <f t="shared" ca="1" si="12"/>
        <v>0</v>
      </c>
      <c r="FL43" s="165">
        <f t="shared" ca="1" si="16"/>
        <v>0</v>
      </c>
      <c r="FM43" s="165">
        <f t="shared" si="17"/>
        <v>0</v>
      </c>
    </row>
    <row r="44" spans="1:169" x14ac:dyDescent="0.3">
      <c r="A44" s="139" t="str">
        <f>IF(COUNTA(C44:BM$53)&gt;0,DG44,"")</f>
        <v/>
      </c>
      <c r="B44" s="136" t="s">
        <v>234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53"/>
      <c r="BO44" s="139" t="str">
        <f t="shared" si="2"/>
        <v>X</v>
      </c>
      <c r="BP44" s="2">
        <f t="shared" si="3"/>
        <v>0</v>
      </c>
      <c r="BQ44" s="58">
        <f t="shared" si="18"/>
        <v>0</v>
      </c>
      <c r="BR44" s="41">
        <f t="shared" si="13"/>
        <v>0</v>
      </c>
      <c r="BS44" s="59">
        <f t="shared" si="4"/>
        <v>0</v>
      </c>
      <c r="BT44" s="62">
        <f t="shared" si="5"/>
        <v>0</v>
      </c>
      <c r="BU44" s="59">
        <f t="shared" si="19"/>
        <v>0</v>
      </c>
      <c r="BV44" s="41" t="str">
        <f t="shared" si="14"/>
        <v>F</v>
      </c>
      <c r="BW44" s="59"/>
      <c r="BX44" s="59"/>
      <c r="BY44" s="59"/>
      <c r="BZ44" s="59"/>
      <c r="CA44" s="59"/>
      <c r="CC44" s="59">
        <f t="shared" ca="1" si="23"/>
        <v>0</v>
      </c>
      <c r="CD44" s="59">
        <f t="shared" ca="1" si="23"/>
        <v>0</v>
      </c>
      <c r="CE44" s="59">
        <f t="shared" ca="1" si="23"/>
        <v>0</v>
      </c>
      <c r="CF44" s="59">
        <f t="shared" ca="1" si="23"/>
        <v>0</v>
      </c>
      <c r="CG44" s="59">
        <f t="shared" ca="1" si="23"/>
        <v>0</v>
      </c>
      <c r="CH44" s="59">
        <f t="shared" ca="1" si="23"/>
        <v>0</v>
      </c>
      <c r="CI44" s="59">
        <f t="shared" ca="1" si="23"/>
        <v>0</v>
      </c>
      <c r="CJ44" s="59">
        <f t="shared" ca="1" si="23"/>
        <v>0</v>
      </c>
      <c r="CK44" s="59">
        <f t="shared" ca="1" si="23"/>
        <v>0</v>
      </c>
      <c r="CL44" s="59">
        <f t="shared" ca="1" si="23"/>
        <v>0</v>
      </c>
      <c r="CM44" s="59">
        <f t="shared" ca="1" si="24"/>
        <v>0</v>
      </c>
      <c r="CN44" s="59">
        <f t="shared" ca="1" si="24"/>
        <v>0</v>
      </c>
      <c r="CO44" s="59">
        <f t="shared" ca="1" si="24"/>
        <v>0</v>
      </c>
      <c r="CP44" s="59">
        <f t="shared" ca="1" si="24"/>
        <v>0</v>
      </c>
      <c r="CQ44" s="59">
        <f t="shared" ca="1" si="24"/>
        <v>0</v>
      </c>
      <c r="CR44" s="59">
        <f t="shared" ca="1" si="24"/>
        <v>0</v>
      </c>
      <c r="CS44" s="59">
        <f t="shared" ca="1" si="24"/>
        <v>0</v>
      </c>
      <c r="CT44" s="59">
        <f t="shared" ca="1" si="24"/>
        <v>0</v>
      </c>
      <c r="CU44" s="59">
        <f t="shared" ca="1" si="24"/>
        <v>0</v>
      </c>
      <c r="CV44" s="59">
        <f t="shared" si="15"/>
        <v>0</v>
      </c>
      <c r="CW44" s="59">
        <f t="shared" si="15"/>
        <v>0</v>
      </c>
      <c r="CX44" s="59">
        <f t="shared" si="15"/>
        <v>0</v>
      </c>
      <c r="CY44" s="59">
        <f t="shared" si="15"/>
        <v>0</v>
      </c>
      <c r="CZ44" s="59">
        <f t="shared" si="15"/>
        <v>0</v>
      </c>
      <c r="DA44" s="59">
        <f t="shared" si="15"/>
        <v>0</v>
      </c>
      <c r="DB44" s="59">
        <f t="shared" si="15"/>
        <v>0</v>
      </c>
      <c r="DC44" s="59">
        <f t="shared" si="15"/>
        <v>0</v>
      </c>
      <c r="DD44" s="59"/>
      <c r="DE44" s="59"/>
      <c r="DF44" s="59"/>
      <c r="DG44" s="139">
        <v>26</v>
      </c>
      <c r="DH44" s="59"/>
      <c r="DM44" t="s">
        <v>6</v>
      </c>
      <c r="ES44" s="165">
        <f t="shared" si="25"/>
        <v>0</v>
      </c>
      <c r="ET44" s="165">
        <f t="shared" si="25"/>
        <v>0</v>
      </c>
      <c r="EU44" s="165">
        <f t="shared" si="25"/>
        <v>0</v>
      </c>
      <c r="EV44" s="165">
        <f t="shared" si="25"/>
        <v>0</v>
      </c>
      <c r="EW44" s="165">
        <f t="shared" si="25"/>
        <v>0</v>
      </c>
      <c r="EX44" s="165">
        <f t="shared" si="25"/>
        <v>0</v>
      </c>
      <c r="EY44" s="165">
        <f t="shared" si="25"/>
        <v>0</v>
      </c>
      <c r="EZ44" s="165">
        <f t="shared" si="25"/>
        <v>0</v>
      </c>
      <c r="FA44" s="165">
        <f t="shared" si="25"/>
        <v>0</v>
      </c>
      <c r="FB44" s="165">
        <f t="shared" si="25"/>
        <v>0</v>
      </c>
      <c r="FC44" s="165">
        <f t="shared" si="25"/>
        <v>0</v>
      </c>
      <c r="FD44" s="165">
        <f t="shared" si="25"/>
        <v>0</v>
      </c>
      <c r="FE44" s="165">
        <f t="shared" si="25"/>
        <v>0</v>
      </c>
      <c r="FF44" s="165">
        <f t="shared" si="25"/>
        <v>0</v>
      </c>
      <c r="FG44" s="165">
        <f t="shared" si="25"/>
        <v>0</v>
      </c>
      <c r="FH44" s="165"/>
      <c r="FI44" s="165">
        <f t="shared" ca="1" si="10"/>
        <v>0</v>
      </c>
      <c r="FJ44" s="165">
        <f t="shared" ca="1" si="11"/>
        <v>0</v>
      </c>
      <c r="FK44" s="165">
        <f t="shared" ca="1" si="12"/>
        <v>0</v>
      </c>
      <c r="FL44" s="165">
        <f t="shared" ca="1" si="16"/>
        <v>0</v>
      </c>
      <c r="FM44" s="165">
        <f t="shared" si="17"/>
        <v>0</v>
      </c>
    </row>
    <row r="45" spans="1:169" s="155" customFormat="1" x14ac:dyDescent="0.3">
      <c r="A45" s="139" t="str">
        <f>IF(COUNTA(C45:BM$53)&gt;0,DG45,"")</f>
        <v/>
      </c>
      <c r="B45" s="136" t="s">
        <v>235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53"/>
      <c r="BO45" s="139" t="str">
        <f t="shared" si="2"/>
        <v>X</v>
      </c>
      <c r="BP45" s="2">
        <f t="shared" si="3"/>
        <v>0</v>
      </c>
      <c r="BQ45" s="58">
        <f t="shared" si="18"/>
        <v>0</v>
      </c>
      <c r="BR45" s="41">
        <f t="shared" si="13"/>
        <v>0</v>
      </c>
      <c r="BS45" s="59">
        <f t="shared" si="4"/>
        <v>0</v>
      </c>
      <c r="BT45" s="62">
        <f t="shared" si="5"/>
        <v>0</v>
      </c>
      <c r="BU45" s="59">
        <f t="shared" si="19"/>
        <v>0</v>
      </c>
      <c r="BV45" s="41" t="str">
        <f t="shared" si="14"/>
        <v>F</v>
      </c>
      <c r="BW45" s="154"/>
      <c r="BX45" s="154"/>
      <c r="BY45" s="154"/>
      <c r="BZ45" s="154"/>
      <c r="CA45" s="154"/>
      <c r="CC45" s="154">
        <f t="shared" ca="1" si="23"/>
        <v>0</v>
      </c>
      <c r="CD45" s="154">
        <f t="shared" ca="1" si="23"/>
        <v>0</v>
      </c>
      <c r="CE45" s="154">
        <f t="shared" ca="1" si="23"/>
        <v>0</v>
      </c>
      <c r="CF45" s="154">
        <f t="shared" ca="1" si="23"/>
        <v>0</v>
      </c>
      <c r="CG45" s="154">
        <f t="shared" ca="1" si="23"/>
        <v>0</v>
      </c>
      <c r="CH45" s="154">
        <f t="shared" ca="1" si="23"/>
        <v>0</v>
      </c>
      <c r="CI45" s="154">
        <f t="shared" ca="1" si="23"/>
        <v>0</v>
      </c>
      <c r="CJ45" s="154">
        <f t="shared" ca="1" si="23"/>
        <v>0</v>
      </c>
      <c r="CK45" s="154">
        <f t="shared" ca="1" si="23"/>
        <v>0</v>
      </c>
      <c r="CL45" s="154">
        <f t="shared" ca="1" si="23"/>
        <v>0</v>
      </c>
      <c r="CM45" s="154">
        <f t="shared" ca="1" si="24"/>
        <v>0</v>
      </c>
      <c r="CN45" s="154">
        <f t="shared" ca="1" si="24"/>
        <v>0</v>
      </c>
      <c r="CO45" s="154">
        <f t="shared" ca="1" si="24"/>
        <v>0</v>
      </c>
      <c r="CP45" s="154">
        <f t="shared" ca="1" si="24"/>
        <v>0</v>
      </c>
      <c r="CQ45" s="154">
        <f t="shared" ca="1" si="24"/>
        <v>0</v>
      </c>
      <c r="CR45" s="154">
        <f t="shared" ca="1" si="24"/>
        <v>0</v>
      </c>
      <c r="CS45" s="154">
        <f t="shared" ca="1" si="24"/>
        <v>0</v>
      </c>
      <c r="CT45" s="154">
        <f t="shared" ca="1" si="24"/>
        <v>0</v>
      </c>
      <c r="CU45" s="154">
        <f t="shared" ca="1" si="24"/>
        <v>0</v>
      </c>
      <c r="CV45" s="59">
        <f t="shared" si="15"/>
        <v>0</v>
      </c>
      <c r="CW45" s="59">
        <f t="shared" si="15"/>
        <v>0</v>
      </c>
      <c r="CX45" s="59">
        <f t="shared" si="15"/>
        <v>0</v>
      </c>
      <c r="CY45" s="59">
        <f t="shared" si="15"/>
        <v>0</v>
      </c>
      <c r="CZ45" s="59">
        <f t="shared" si="15"/>
        <v>0</v>
      </c>
      <c r="DA45" s="59">
        <f t="shared" si="15"/>
        <v>0</v>
      </c>
      <c r="DB45" s="59">
        <f t="shared" si="15"/>
        <v>0</v>
      </c>
      <c r="DC45" s="59">
        <f t="shared" si="15"/>
        <v>0</v>
      </c>
      <c r="DD45" s="154"/>
      <c r="DE45" s="154"/>
      <c r="DF45" s="154"/>
      <c r="DG45" s="156">
        <v>27</v>
      </c>
      <c r="DH45" s="154"/>
      <c r="DM45" s="155" t="s">
        <v>5</v>
      </c>
      <c r="ES45" s="165">
        <f t="shared" si="25"/>
        <v>0</v>
      </c>
      <c r="ET45" s="165">
        <f t="shared" si="25"/>
        <v>0</v>
      </c>
      <c r="EU45" s="165">
        <f t="shared" si="25"/>
        <v>0</v>
      </c>
      <c r="EV45" s="165">
        <f t="shared" si="25"/>
        <v>0</v>
      </c>
      <c r="EW45" s="165">
        <f t="shared" si="25"/>
        <v>0</v>
      </c>
      <c r="EX45" s="165">
        <f t="shared" si="25"/>
        <v>0</v>
      </c>
      <c r="EY45" s="165">
        <f t="shared" si="25"/>
        <v>0</v>
      </c>
      <c r="EZ45" s="165">
        <f t="shared" si="25"/>
        <v>0</v>
      </c>
      <c r="FA45" s="165">
        <f t="shared" si="25"/>
        <v>0</v>
      </c>
      <c r="FB45" s="165">
        <f t="shared" si="25"/>
        <v>0</v>
      </c>
      <c r="FC45" s="165">
        <f t="shared" si="25"/>
        <v>0</v>
      </c>
      <c r="FD45" s="165">
        <f t="shared" si="25"/>
        <v>0</v>
      </c>
      <c r="FE45" s="165">
        <f t="shared" si="25"/>
        <v>0</v>
      </c>
      <c r="FF45" s="165">
        <f t="shared" si="25"/>
        <v>0</v>
      </c>
      <c r="FG45" s="165">
        <f t="shared" si="25"/>
        <v>0</v>
      </c>
      <c r="FH45" s="165"/>
      <c r="FI45" s="165">
        <f t="shared" ca="1" si="10"/>
        <v>0</v>
      </c>
      <c r="FJ45" s="165">
        <f t="shared" ca="1" si="11"/>
        <v>0</v>
      </c>
      <c r="FK45" s="165">
        <f t="shared" ca="1" si="12"/>
        <v>0</v>
      </c>
      <c r="FL45" s="165">
        <f t="shared" ca="1" si="16"/>
        <v>0</v>
      </c>
      <c r="FM45" s="165">
        <f t="shared" si="17"/>
        <v>0</v>
      </c>
    </row>
    <row r="46" spans="1:169" s="155" customFormat="1" x14ac:dyDescent="0.3">
      <c r="A46" s="139" t="str">
        <f>IF(COUNTA(C46:BM$53)&gt;0,DG46,"")</f>
        <v/>
      </c>
      <c r="B46" s="136" t="s">
        <v>236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53"/>
      <c r="BO46" s="139" t="str">
        <f t="shared" si="2"/>
        <v>X</v>
      </c>
      <c r="BP46" s="2">
        <f t="shared" si="3"/>
        <v>0</v>
      </c>
      <c r="BQ46" s="58">
        <f t="shared" si="18"/>
        <v>0</v>
      </c>
      <c r="BR46" s="41">
        <f t="shared" si="13"/>
        <v>0</v>
      </c>
      <c r="BS46" s="59">
        <f t="shared" si="4"/>
        <v>0</v>
      </c>
      <c r="BT46" s="62">
        <f t="shared" si="5"/>
        <v>0</v>
      </c>
      <c r="BU46" s="59">
        <f t="shared" si="19"/>
        <v>0</v>
      </c>
      <c r="BV46" s="41" t="str">
        <f t="shared" si="14"/>
        <v>F</v>
      </c>
      <c r="BW46" s="154"/>
      <c r="BX46" s="154"/>
      <c r="BY46" s="154"/>
      <c r="BZ46" s="154"/>
      <c r="CA46" s="154"/>
      <c r="CC46" s="154">
        <f t="shared" ca="1" si="23"/>
        <v>0</v>
      </c>
      <c r="CD46" s="154">
        <f t="shared" ca="1" si="23"/>
        <v>0</v>
      </c>
      <c r="CE46" s="154">
        <f t="shared" ca="1" si="23"/>
        <v>0</v>
      </c>
      <c r="CF46" s="154">
        <f t="shared" ca="1" si="23"/>
        <v>0</v>
      </c>
      <c r="CG46" s="154">
        <f t="shared" ca="1" si="23"/>
        <v>0</v>
      </c>
      <c r="CH46" s="154">
        <f t="shared" ca="1" si="23"/>
        <v>0</v>
      </c>
      <c r="CI46" s="154">
        <f t="shared" ca="1" si="23"/>
        <v>0</v>
      </c>
      <c r="CJ46" s="154">
        <f t="shared" ca="1" si="23"/>
        <v>0</v>
      </c>
      <c r="CK46" s="154">
        <f t="shared" ca="1" si="23"/>
        <v>0</v>
      </c>
      <c r="CL46" s="154">
        <f t="shared" ca="1" si="23"/>
        <v>0</v>
      </c>
      <c r="CM46" s="154">
        <f t="shared" ca="1" si="24"/>
        <v>0</v>
      </c>
      <c r="CN46" s="154">
        <f t="shared" ca="1" si="24"/>
        <v>0</v>
      </c>
      <c r="CO46" s="154">
        <f t="shared" ca="1" si="24"/>
        <v>0</v>
      </c>
      <c r="CP46" s="154">
        <f t="shared" ca="1" si="24"/>
        <v>0</v>
      </c>
      <c r="CQ46" s="154">
        <f t="shared" ca="1" si="24"/>
        <v>0</v>
      </c>
      <c r="CR46" s="154">
        <f t="shared" ca="1" si="24"/>
        <v>0</v>
      </c>
      <c r="CS46" s="154">
        <f t="shared" ca="1" si="24"/>
        <v>0</v>
      </c>
      <c r="CT46" s="154">
        <f t="shared" ca="1" si="24"/>
        <v>0</v>
      </c>
      <c r="CU46" s="154">
        <f t="shared" ca="1" si="24"/>
        <v>0</v>
      </c>
      <c r="CV46" s="59">
        <f t="shared" si="15"/>
        <v>0</v>
      </c>
      <c r="CW46" s="59">
        <f t="shared" si="15"/>
        <v>0</v>
      </c>
      <c r="CX46" s="59">
        <f t="shared" si="15"/>
        <v>0</v>
      </c>
      <c r="CY46" s="59">
        <f t="shared" si="15"/>
        <v>0</v>
      </c>
      <c r="CZ46" s="59">
        <f t="shared" si="15"/>
        <v>0</v>
      </c>
      <c r="DA46" s="59">
        <f t="shared" si="15"/>
        <v>0</v>
      </c>
      <c r="DB46" s="59">
        <f t="shared" si="15"/>
        <v>0</v>
      </c>
      <c r="DC46" s="59">
        <f t="shared" si="15"/>
        <v>0</v>
      </c>
      <c r="DD46" s="154"/>
      <c r="DE46" s="154"/>
      <c r="DF46" s="154"/>
      <c r="DG46" s="156">
        <v>28</v>
      </c>
      <c r="DH46" s="154"/>
      <c r="DM46" s="155" t="s">
        <v>4</v>
      </c>
      <c r="ES46" s="165">
        <f t="shared" si="25"/>
        <v>0</v>
      </c>
      <c r="ET46" s="165">
        <f t="shared" si="25"/>
        <v>0</v>
      </c>
      <c r="EU46" s="165">
        <f t="shared" si="25"/>
        <v>0</v>
      </c>
      <c r="EV46" s="165">
        <f t="shared" si="25"/>
        <v>0</v>
      </c>
      <c r="EW46" s="165">
        <f t="shared" si="25"/>
        <v>0</v>
      </c>
      <c r="EX46" s="165">
        <f t="shared" si="25"/>
        <v>0</v>
      </c>
      <c r="EY46" s="165">
        <f t="shared" si="25"/>
        <v>0</v>
      </c>
      <c r="EZ46" s="165">
        <f t="shared" si="25"/>
        <v>0</v>
      </c>
      <c r="FA46" s="165">
        <f t="shared" si="25"/>
        <v>0</v>
      </c>
      <c r="FB46" s="165">
        <f t="shared" si="25"/>
        <v>0</v>
      </c>
      <c r="FC46" s="165">
        <f t="shared" si="25"/>
        <v>0</v>
      </c>
      <c r="FD46" s="165">
        <f t="shared" si="25"/>
        <v>0</v>
      </c>
      <c r="FE46" s="165">
        <f t="shared" si="25"/>
        <v>0</v>
      </c>
      <c r="FF46" s="165">
        <f t="shared" si="25"/>
        <v>0</v>
      </c>
      <c r="FG46" s="165">
        <f t="shared" si="25"/>
        <v>0</v>
      </c>
      <c r="FH46" s="165"/>
      <c r="FI46" s="165">
        <f t="shared" ca="1" si="10"/>
        <v>0</v>
      </c>
      <c r="FJ46" s="165">
        <f t="shared" ca="1" si="11"/>
        <v>0</v>
      </c>
      <c r="FK46" s="165">
        <f t="shared" ca="1" si="12"/>
        <v>0</v>
      </c>
      <c r="FL46" s="165">
        <f t="shared" ca="1" si="16"/>
        <v>0</v>
      </c>
      <c r="FM46" s="165">
        <f t="shared" si="17"/>
        <v>0</v>
      </c>
    </row>
    <row r="47" spans="1:169" s="155" customFormat="1" x14ac:dyDescent="0.3">
      <c r="A47" s="139" t="str">
        <f>IF(COUNTA(C47:BM$53)&gt;0,DG47,"")</f>
        <v/>
      </c>
      <c r="B47" s="136" t="s">
        <v>237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53"/>
      <c r="BO47" s="139" t="str">
        <f t="shared" si="2"/>
        <v>X</v>
      </c>
      <c r="BP47" s="2">
        <f t="shared" si="3"/>
        <v>0</v>
      </c>
      <c r="BQ47" s="58">
        <f t="shared" si="18"/>
        <v>0</v>
      </c>
      <c r="BR47" s="41">
        <f t="shared" si="13"/>
        <v>0</v>
      </c>
      <c r="BS47" s="59">
        <f t="shared" si="4"/>
        <v>0</v>
      </c>
      <c r="BT47" s="62">
        <f t="shared" si="5"/>
        <v>0</v>
      </c>
      <c r="BU47" s="59">
        <f t="shared" si="19"/>
        <v>0</v>
      </c>
      <c r="BV47" s="41" t="str">
        <f t="shared" si="14"/>
        <v>F</v>
      </c>
      <c r="BW47" s="154"/>
      <c r="BX47" s="154"/>
      <c r="BY47" s="154"/>
      <c r="BZ47" s="154"/>
      <c r="CA47" s="154"/>
      <c r="CC47" s="154">
        <f t="shared" ca="1" si="23"/>
        <v>0</v>
      </c>
      <c r="CD47" s="154">
        <f t="shared" ca="1" si="23"/>
        <v>0</v>
      </c>
      <c r="CE47" s="154">
        <f t="shared" ca="1" si="23"/>
        <v>0</v>
      </c>
      <c r="CF47" s="154">
        <f t="shared" ca="1" si="23"/>
        <v>0</v>
      </c>
      <c r="CG47" s="154">
        <f t="shared" ca="1" si="23"/>
        <v>0</v>
      </c>
      <c r="CH47" s="154">
        <f t="shared" ca="1" si="23"/>
        <v>0</v>
      </c>
      <c r="CI47" s="154">
        <f t="shared" ca="1" si="23"/>
        <v>0</v>
      </c>
      <c r="CJ47" s="154">
        <f t="shared" ca="1" si="23"/>
        <v>0</v>
      </c>
      <c r="CK47" s="154">
        <f t="shared" ca="1" si="23"/>
        <v>0</v>
      </c>
      <c r="CL47" s="154">
        <f t="shared" ca="1" si="23"/>
        <v>0</v>
      </c>
      <c r="CM47" s="154">
        <f t="shared" ca="1" si="24"/>
        <v>0</v>
      </c>
      <c r="CN47" s="154">
        <f t="shared" ca="1" si="24"/>
        <v>0</v>
      </c>
      <c r="CO47" s="154">
        <f t="shared" ca="1" si="24"/>
        <v>0</v>
      </c>
      <c r="CP47" s="154">
        <f t="shared" ca="1" si="24"/>
        <v>0</v>
      </c>
      <c r="CQ47" s="154">
        <f t="shared" ca="1" si="24"/>
        <v>0</v>
      </c>
      <c r="CR47" s="154">
        <f t="shared" ca="1" si="24"/>
        <v>0</v>
      </c>
      <c r="CS47" s="154">
        <f t="shared" ca="1" si="24"/>
        <v>0</v>
      </c>
      <c r="CT47" s="154">
        <f t="shared" ca="1" si="24"/>
        <v>0</v>
      </c>
      <c r="CU47" s="154">
        <f t="shared" ca="1" si="24"/>
        <v>0</v>
      </c>
      <c r="CV47" s="59">
        <f t="shared" si="15"/>
        <v>0</v>
      </c>
      <c r="CW47" s="59">
        <f t="shared" si="15"/>
        <v>0</v>
      </c>
      <c r="CX47" s="59">
        <f t="shared" si="15"/>
        <v>0</v>
      </c>
      <c r="CY47" s="59">
        <f t="shared" si="15"/>
        <v>0</v>
      </c>
      <c r="CZ47" s="59">
        <f t="shared" si="15"/>
        <v>0</v>
      </c>
      <c r="DA47" s="59">
        <f t="shared" si="15"/>
        <v>0</v>
      </c>
      <c r="DB47" s="59">
        <f t="shared" si="15"/>
        <v>0</v>
      </c>
      <c r="DC47" s="59">
        <f t="shared" si="15"/>
        <v>0</v>
      </c>
      <c r="DD47" s="154"/>
      <c r="DE47" s="154"/>
      <c r="DF47" s="154"/>
      <c r="DG47" s="156">
        <v>29</v>
      </c>
      <c r="DH47" s="154"/>
      <c r="DM47" s="155" t="s">
        <v>3</v>
      </c>
      <c r="ES47" s="165">
        <f t="shared" si="25"/>
        <v>0</v>
      </c>
      <c r="ET47" s="165">
        <f t="shared" si="25"/>
        <v>0</v>
      </c>
      <c r="EU47" s="165">
        <f t="shared" si="25"/>
        <v>0</v>
      </c>
      <c r="EV47" s="165">
        <f t="shared" si="25"/>
        <v>0</v>
      </c>
      <c r="EW47" s="165">
        <f t="shared" si="25"/>
        <v>0</v>
      </c>
      <c r="EX47" s="165">
        <f t="shared" si="25"/>
        <v>0</v>
      </c>
      <c r="EY47" s="165">
        <f t="shared" si="25"/>
        <v>0</v>
      </c>
      <c r="EZ47" s="165">
        <f t="shared" si="25"/>
        <v>0</v>
      </c>
      <c r="FA47" s="165">
        <f t="shared" si="25"/>
        <v>0</v>
      </c>
      <c r="FB47" s="165">
        <f t="shared" si="25"/>
        <v>0</v>
      </c>
      <c r="FC47" s="165">
        <f t="shared" si="25"/>
        <v>0</v>
      </c>
      <c r="FD47" s="165">
        <f t="shared" si="25"/>
        <v>0</v>
      </c>
      <c r="FE47" s="165">
        <f t="shared" si="25"/>
        <v>0</v>
      </c>
      <c r="FF47" s="165">
        <f t="shared" si="25"/>
        <v>0</v>
      </c>
      <c r="FG47" s="165">
        <f t="shared" si="25"/>
        <v>0</v>
      </c>
      <c r="FH47" s="165"/>
      <c r="FI47" s="165">
        <f t="shared" ca="1" si="10"/>
        <v>0</v>
      </c>
      <c r="FJ47" s="165">
        <f t="shared" ca="1" si="11"/>
        <v>0</v>
      </c>
      <c r="FK47" s="165">
        <f t="shared" ca="1" si="12"/>
        <v>0</v>
      </c>
      <c r="FL47" s="165">
        <f t="shared" ca="1" si="16"/>
        <v>0</v>
      </c>
      <c r="FM47" s="165">
        <f t="shared" si="17"/>
        <v>0</v>
      </c>
    </row>
    <row r="48" spans="1:169" s="155" customFormat="1" x14ac:dyDescent="0.3">
      <c r="A48" s="139" t="str">
        <f>IF(COUNTA(C48:BM$53)&gt;0,DG48,"")</f>
        <v/>
      </c>
      <c r="B48" s="136" t="s">
        <v>238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53"/>
      <c r="BO48" s="139" t="str">
        <f t="shared" si="2"/>
        <v>X</v>
      </c>
      <c r="BP48" s="2">
        <f t="shared" si="3"/>
        <v>0</v>
      </c>
      <c r="BQ48" s="58">
        <f t="shared" si="18"/>
        <v>0</v>
      </c>
      <c r="BR48" s="41">
        <f t="shared" si="13"/>
        <v>0</v>
      </c>
      <c r="BS48" s="59">
        <f t="shared" si="4"/>
        <v>0</v>
      </c>
      <c r="BT48" s="62">
        <f t="shared" si="5"/>
        <v>0</v>
      </c>
      <c r="BU48" s="59">
        <f t="shared" si="19"/>
        <v>0</v>
      </c>
      <c r="BV48" s="41" t="str">
        <f t="shared" si="14"/>
        <v>F</v>
      </c>
      <c r="BW48" s="154"/>
      <c r="BX48" s="154"/>
      <c r="BY48" s="154"/>
      <c r="BZ48" s="154"/>
      <c r="CA48" s="154"/>
      <c r="CC48" s="154">
        <f t="shared" ca="1" si="23"/>
        <v>0</v>
      </c>
      <c r="CD48" s="154">
        <f t="shared" ca="1" si="23"/>
        <v>0</v>
      </c>
      <c r="CE48" s="154">
        <f t="shared" ca="1" si="23"/>
        <v>0</v>
      </c>
      <c r="CF48" s="154">
        <f t="shared" ca="1" si="23"/>
        <v>0</v>
      </c>
      <c r="CG48" s="154">
        <f t="shared" ca="1" si="23"/>
        <v>0</v>
      </c>
      <c r="CH48" s="154">
        <f t="shared" ca="1" si="23"/>
        <v>0</v>
      </c>
      <c r="CI48" s="154">
        <f t="shared" ca="1" si="23"/>
        <v>0</v>
      </c>
      <c r="CJ48" s="154">
        <f t="shared" ca="1" si="23"/>
        <v>0</v>
      </c>
      <c r="CK48" s="154">
        <f t="shared" ca="1" si="23"/>
        <v>0</v>
      </c>
      <c r="CL48" s="154">
        <f t="shared" ca="1" si="23"/>
        <v>0</v>
      </c>
      <c r="CM48" s="154">
        <f t="shared" ca="1" si="24"/>
        <v>0</v>
      </c>
      <c r="CN48" s="154">
        <f t="shared" ca="1" si="24"/>
        <v>0</v>
      </c>
      <c r="CO48" s="154">
        <f t="shared" ca="1" si="24"/>
        <v>0</v>
      </c>
      <c r="CP48" s="154">
        <f t="shared" ca="1" si="24"/>
        <v>0</v>
      </c>
      <c r="CQ48" s="154">
        <f t="shared" ca="1" si="24"/>
        <v>0</v>
      </c>
      <c r="CR48" s="154">
        <f t="shared" ca="1" si="24"/>
        <v>0</v>
      </c>
      <c r="CS48" s="154">
        <f t="shared" ca="1" si="24"/>
        <v>0</v>
      </c>
      <c r="CT48" s="154">
        <f t="shared" ca="1" si="24"/>
        <v>0</v>
      </c>
      <c r="CU48" s="154">
        <f t="shared" ca="1" si="24"/>
        <v>0</v>
      </c>
      <c r="CV48" s="59">
        <f t="shared" si="15"/>
        <v>0</v>
      </c>
      <c r="CW48" s="59">
        <f t="shared" si="15"/>
        <v>0</v>
      </c>
      <c r="CX48" s="59">
        <f t="shared" si="15"/>
        <v>0</v>
      </c>
      <c r="CY48" s="59">
        <f t="shared" si="15"/>
        <v>0</v>
      </c>
      <c r="CZ48" s="59">
        <f t="shared" si="15"/>
        <v>0</v>
      </c>
      <c r="DA48" s="59">
        <f t="shared" si="15"/>
        <v>0</v>
      </c>
      <c r="DB48" s="59">
        <f t="shared" si="15"/>
        <v>0</v>
      </c>
      <c r="DC48" s="59">
        <f t="shared" si="15"/>
        <v>0</v>
      </c>
      <c r="DD48" s="154"/>
      <c r="DE48" s="154"/>
      <c r="DF48" s="154"/>
      <c r="DG48" s="156">
        <v>30</v>
      </c>
      <c r="DH48" s="154"/>
      <c r="DM48" s="155" t="s">
        <v>2</v>
      </c>
      <c r="ES48" s="165">
        <f t="shared" si="25"/>
        <v>0</v>
      </c>
      <c r="ET48" s="165">
        <f t="shared" si="25"/>
        <v>0</v>
      </c>
      <c r="EU48" s="165">
        <f t="shared" si="25"/>
        <v>0</v>
      </c>
      <c r="EV48" s="165">
        <f t="shared" si="25"/>
        <v>0</v>
      </c>
      <c r="EW48" s="165">
        <f t="shared" si="25"/>
        <v>0</v>
      </c>
      <c r="EX48" s="165">
        <f t="shared" si="25"/>
        <v>0</v>
      </c>
      <c r="EY48" s="165">
        <f t="shared" si="25"/>
        <v>0</v>
      </c>
      <c r="EZ48" s="165">
        <f t="shared" si="25"/>
        <v>0</v>
      </c>
      <c r="FA48" s="165">
        <f t="shared" si="25"/>
        <v>0</v>
      </c>
      <c r="FB48" s="165">
        <f t="shared" si="25"/>
        <v>0</v>
      </c>
      <c r="FC48" s="165">
        <f t="shared" si="25"/>
        <v>0</v>
      </c>
      <c r="FD48" s="165">
        <f t="shared" si="25"/>
        <v>0</v>
      </c>
      <c r="FE48" s="165">
        <f t="shared" si="25"/>
        <v>0</v>
      </c>
      <c r="FF48" s="165">
        <f t="shared" si="25"/>
        <v>0</v>
      </c>
      <c r="FG48" s="165">
        <f t="shared" si="25"/>
        <v>0</v>
      </c>
      <c r="FH48" s="165"/>
      <c r="FI48" s="165">
        <f t="shared" ca="1" si="10"/>
        <v>0</v>
      </c>
      <c r="FJ48" s="165">
        <f t="shared" ca="1" si="11"/>
        <v>0</v>
      </c>
      <c r="FK48" s="165">
        <f t="shared" ca="1" si="12"/>
        <v>0</v>
      </c>
      <c r="FL48" s="165">
        <f t="shared" ca="1" si="16"/>
        <v>0</v>
      </c>
      <c r="FM48" s="165">
        <f t="shared" si="17"/>
        <v>0</v>
      </c>
    </row>
    <row r="49" spans="1:169" s="155" customFormat="1" x14ac:dyDescent="0.3">
      <c r="A49" s="139" t="str">
        <f>IF(COUNTA(C49:BM$53)&gt;0,DG49,"")</f>
        <v/>
      </c>
      <c r="B49" s="136" t="s">
        <v>239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53"/>
      <c r="BO49" s="139" t="str">
        <f t="shared" si="2"/>
        <v>X</v>
      </c>
      <c r="BP49" s="2">
        <f t="shared" si="3"/>
        <v>0</v>
      </c>
      <c r="BQ49" s="58">
        <f t="shared" si="18"/>
        <v>0</v>
      </c>
      <c r="BR49" s="41">
        <f t="shared" si="13"/>
        <v>0</v>
      </c>
      <c r="BS49" s="59">
        <f t="shared" si="4"/>
        <v>0</v>
      </c>
      <c r="BT49" s="62">
        <f t="shared" si="5"/>
        <v>0</v>
      </c>
      <c r="BU49" s="59">
        <f t="shared" si="19"/>
        <v>0</v>
      </c>
      <c r="BV49" s="41" t="str">
        <f t="shared" si="14"/>
        <v>F</v>
      </c>
      <c r="BW49" s="154"/>
      <c r="BX49" s="154"/>
      <c r="BY49" s="154"/>
      <c r="BZ49" s="154"/>
      <c r="CA49" s="154"/>
      <c r="CC49" s="154">
        <f t="shared" ref="CC49:CL58" ca="1" si="26">SUMIF($F$12:$BM$13,CC$18,$F49:$BM49)</f>
        <v>0</v>
      </c>
      <c r="CD49" s="154">
        <f t="shared" ca="1" si="26"/>
        <v>0</v>
      </c>
      <c r="CE49" s="154">
        <f t="shared" ca="1" si="26"/>
        <v>0</v>
      </c>
      <c r="CF49" s="154">
        <f t="shared" ca="1" si="26"/>
        <v>0</v>
      </c>
      <c r="CG49" s="154">
        <f t="shared" ca="1" si="26"/>
        <v>0</v>
      </c>
      <c r="CH49" s="154">
        <f t="shared" ca="1" si="26"/>
        <v>0</v>
      </c>
      <c r="CI49" s="154">
        <f t="shared" ca="1" si="26"/>
        <v>0</v>
      </c>
      <c r="CJ49" s="154">
        <f t="shared" ca="1" si="26"/>
        <v>0</v>
      </c>
      <c r="CK49" s="154">
        <f t="shared" ca="1" si="26"/>
        <v>0</v>
      </c>
      <c r="CL49" s="154">
        <f t="shared" ca="1" si="26"/>
        <v>0</v>
      </c>
      <c r="CM49" s="154">
        <f t="shared" ref="CM49:CU58" ca="1" si="27">SUMIF($F$12:$BM$13,CM$18,$F49:$BM49)</f>
        <v>0</v>
      </c>
      <c r="CN49" s="154">
        <f t="shared" ca="1" si="27"/>
        <v>0</v>
      </c>
      <c r="CO49" s="154">
        <f t="shared" ca="1" si="27"/>
        <v>0</v>
      </c>
      <c r="CP49" s="154">
        <f t="shared" ca="1" si="27"/>
        <v>0</v>
      </c>
      <c r="CQ49" s="154">
        <f t="shared" ca="1" si="27"/>
        <v>0</v>
      </c>
      <c r="CR49" s="154">
        <f t="shared" ca="1" si="27"/>
        <v>0</v>
      </c>
      <c r="CS49" s="154">
        <f t="shared" ca="1" si="27"/>
        <v>0</v>
      </c>
      <c r="CT49" s="154">
        <f t="shared" ca="1" si="27"/>
        <v>0</v>
      </c>
      <c r="CU49" s="154">
        <f t="shared" ca="1" si="27"/>
        <v>0</v>
      </c>
      <c r="CV49" s="59">
        <f t="shared" si="15"/>
        <v>0</v>
      </c>
      <c r="CW49" s="59">
        <f t="shared" si="15"/>
        <v>0</v>
      </c>
      <c r="CX49" s="59">
        <f t="shared" si="15"/>
        <v>0</v>
      </c>
      <c r="CY49" s="59">
        <f t="shared" si="15"/>
        <v>0</v>
      </c>
      <c r="CZ49" s="59">
        <f t="shared" si="15"/>
        <v>0</v>
      </c>
      <c r="DA49" s="59">
        <f t="shared" si="15"/>
        <v>0</v>
      </c>
      <c r="DB49" s="59">
        <f t="shared" si="15"/>
        <v>0</v>
      </c>
      <c r="DC49" s="59">
        <f t="shared" si="15"/>
        <v>0</v>
      </c>
      <c r="DD49" s="154"/>
      <c r="DE49" s="154"/>
      <c r="DF49" s="154"/>
      <c r="DG49" s="156">
        <v>31</v>
      </c>
      <c r="DH49" s="154"/>
      <c r="DM49" s="155" t="s">
        <v>1</v>
      </c>
      <c r="ES49" s="165">
        <f t="shared" ref="ES49:FG58" si="28">SUMIF($F$17:$BM$17,ES$17,$F49:$BM49)</f>
        <v>0</v>
      </c>
      <c r="ET49" s="165">
        <f t="shared" si="28"/>
        <v>0</v>
      </c>
      <c r="EU49" s="165">
        <f t="shared" si="28"/>
        <v>0</v>
      </c>
      <c r="EV49" s="165">
        <f t="shared" si="28"/>
        <v>0</v>
      </c>
      <c r="EW49" s="165">
        <f t="shared" si="28"/>
        <v>0</v>
      </c>
      <c r="EX49" s="165">
        <f t="shared" si="28"/>
        <v>0</v>
      </c>
      <c r="EY49" s="165">
        <f t="shared" si="28"/>
        <v>0</v>
      </c>
      <c r="EZ49" s="165">
        <f t="shared" si="28"/>
        <v>0</v>
      </c>
      <c r="FA49" s="165">
        <f t="shared" si="28"/>
        <v>0</v>
      </c>
      <c r="FB49" s="165">
        <f t="shared" si="28"/>
        <v>0</v>
      </c>
      <c r="FC49" s="165">
        <f t="shared" si="28"/>
        <v>0</v>
      </c>
      <c r="FD49" s="165">
        <f t="shared" si="28"/>
        <v>0</v>
      </c>
      <c r="FE49" s="165">
        <f t="shared" si="28"/>
        <v>0</v>
      </c>
      <c r="FF49" s="165">
        <f t="shared" si="28"/>
        <v>0</v>
      </c>
      <c r="FG49" s="165">
        <f t="shared" si="28"/>
        <v>0</v>
      </c>
      <c r="FH49" s="165"/>
      <c r="FI49" s="165">
        <f t="shared" ca="1" si="10"/>
        <v>0</v>
      </c>
      <c r="FJ49" s="165">
        <f t="shared" ca="1" si="11"/>
        <v>0</v>
      </c>
      <c r="FK49" s="165">
        <f t="shared" ca="1" si="12"/>
        <v>0</v>
      </c>
      <c r="FL49" s="165">
        <f t="shared" ca="1" si="16"/>
        <v>0</v>
      </c>
      <c r="FM49" s="165">
        <f t="shared" si="17"/>
        <v>0</v>
      </c>
    </row>
    <row r="50" spans="1:169" s="155" customFormat="1" x14ac:dyDescent="0.3">
      <c r="A50" s="139" t="str">
        <f>IF(COUNTA(C50:BM$53)&gt;0,DG50,"")</f>
        <v/>
      </c>
      <c r="B50" s="136" t="s">
        <v>240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53"/>
      <c r="BO50" s="139" t="str">
        <f t="shared" si="2"/>
        <v>X</v>
      </c>
      <c r="BP50" s="2">
        <f t="shared" si="3"/>
        <v>0</v>
      </c>
      <c r="BQ50" s="58">
        <f t="shared" si="18"/>
        <v>0</v>
      </c>
      <c r="BR50" s="41">
        <f t="shared" si="13"/>
        <v>0</v>
      </c>
      <c r="BS50" s="59">
        <f t="shared" si="4"/>
        <v>0</v>
      </c>
      <c r="BT50" s="62">
        <f t="shared" si="5"/>
        <v>0</v>
      </c>
      <c r="BU50" s="59">
        <f t="shared" si="19"/>
        <v>0</v>
      </c>
      <c r="BV50" s="41" t="str">
        <f t="shared" si="14"/>
        <v>F</v>
      </c>
      <c r="BW50" s="154"/>
      <c r="BX50" s="154"/>
      <c r="BY50" s="154"/>
      <c r="BZ50" s="154"/>
      <c r="CA50" s="154"/>
      <c r="CC50" s="154">
        <f t="shared" ca="1" si="26"/>
        <v>0</v>
      </c>
      <c r="CD50" s="154">
        <f t="shared" ca="1" si="26"/>
        <v>0</v>
      </c>
      <c r="CE50" s="154">
        <f t="shared" ca="1" si="26"/>
        <v>0</v>
      </c>
      <c r="CF50" s="154">
        <f t="shared" ca="1" si="26"/>
        <v>0</v>
      </c>
      <c r="CG50" s="154">
        <f t="shared" ca="1" si="26"/>
        <v>0</v>
      </c>
      <c r="CH50" s="154">
        <f t="shared" ca="1" si="26"/>
        <v>0</v>
      </c>
      <c r="CI50" s="154">
        <f t="shared" ca="1" si="26"/>
        <v>0</v>
      </c>
      <c r="CJ50" s="154">
        <f t="shared" ca="1" si="26"/>
        <v>0</v>
      </c>
      <c r="CK50" s="154">
        <f t="shared" ca="1" si="26"/>
        <v>0</v>
      </c>
      <c r="CL50" s="154">
        <f t="shared" ca="1" si="26"/>
        <v>0</v>
      </c>
      <c r="CM50" s="154">
        <f t="shared" ca="1" si="27"/>
        <v>0</v>
      </c>
      <c r="CN50" s="154">
        <f t="shared" ca="1" si="27"/>
        <v>0</v>
      </c>
      <c r="CO50" s="154">
        <f t="shared" ca="1" si="27"/>
        <v>0</v>
      </c>
      <c r="CP50" s="154">
        <f t="shared" ca="1" si="27"/>
        <v>0</v>
      </c>
      <c r="CQ50" s="154">
        <f t="shared" ca="1" si="27"/>
        <v>0</v>
      </c>
      <c r="CR50" s="154">
        <f t="shared" ca="1" si="27"/>
        <v>0</v>
      </c>
      <c r="CS50" s="154">
        <f t="shared" ca="1" si="27"/>
        <v>0</v>
      </c>
      <c r="CT50" s="154">
        <f t="shared" ca="1" si="27"/>
        <v>0</v>
      </c>
      <c r="CU50" s="154">
        <f t="shared" ca="1" si="27"/>
        <v>0</v>
      </c>
      <c r="CV50" s="59">
        <f t="shared" si="15"/>
        <v>0</v>
      </c>
      <c r="CW50" s="59">
        <f t="shared" si="15"/>
        <v>0</v>
      </c>
      <c r="CX50" s="59">
        <f t="shared" si="15"/>
        <v>0</v>
      </c>
      <c r="CY50" s="59">
        <f t="shared" si="15"/>
        <v>0</v>
      </c>
      <c r="CZ50" s="59">
        <f t="shared" si="15"/>
        <v>0</v>
      </c>
      <c r="DA50" s="59">
        <f t="shared" si="15"/>
        <v>0</v>
      </c>
      <c r="DB50" s="59">
        <f t="shared" si="15"/>
        <v>0</v>
      </c>
      <c r="DC50" s="59">
        <f t="shared" si="15"/>
        <v>0</v>
      </c>
      <c r="DD50" s="154"/>
      <c r="DE50" s="154"/>
      <c r="DF50" s="154"/>
      <c r="DG50" s="156">
        <v>32</v>
      </c>
      <c r="DH50" s="154"/>
      <c r="ES50" s="165">
        <f t="shared" si="28"/>
        <v>0</v>
      </c>
      <c r="ET50" s="165">
        <f t="shared" si="28"/>
        <v>0</v>
      </c>
      <c r="EU50" s="165">
        <f t="shared" si="28"/>
        <v>0</v>
      </c>
      <c r="EV50" s="165">
        <f t="shared" si="28"/>
        <v>0</v>
      </c>
      <c r="EW50" s="165">
        <f t="shared" si="28"/>
        <v>0</v>
      </c>
      <c r="EX50" s="165">
        <f t="shared" si="28"/>
        <v>0</v>
      </c>
      <c r="EY50" s="165">
        <f t="shared" si="28"/>
        <v>0</v>
      </c>
      <c r="EZ50" s="165">
        <f t="shared" si="28"/>
        <v>0</v>
      </c>
      <c r="FA50" s="165">
        <f t="shared" si="28"/>
        <v>0</v>
      </c>
      <c r="FB50" s="165">
        <f t="shared" si="28"/>
        <v>0</v>
      </c>
      <c r="FC50" s="165">
        <f t="shared" si="28"/>
        <v>0</v>
      </c>
      <c r="FD50" s="165">
        <f t="shared" si="28"/>
        <v>0</v>
      </c>
      <c r="FE50" s="165">
        <f t="shared" si="28"/>
        <v>0</v>
      </c>
      <c r="FF50" s="165">
        <f t="shared" si="28"/>
        <v>0</v>
      </c>
      <c r="FG50" s="165">
        <f t="shared" si="28"/>
        <v>0</v>
      </c>
      <c r="FH50" s="165"/>
      <c r="FI50" s="165">
        <f t="shared" ca="1" si="10"/>
        <v>0</v>
      </c>
      <c r="FJ50" s="165">
        <f t="shared" ca="1" si="11"/>
        <v>0</v>
      </c>
      <c r="FK50" s="165">
        <f t="shared" ca="1" si="12"/>
        <v>0</v>
      </c>
      <c r="FL50" s="165">
        <f t="shared" ca="1" si="16"/>
        <v>0</v>
      </c>
      <c r="FM50" s="165">
        <f t="shared" si="17"/>
        <v>0</v>
      </c>
    </row>
    <row r="51" spans="1:169" s="155" customFormat="1" x14ac:dyDescent="0.3">
      <c r="A51" s="139" t="str">
        <f>IF(COUNTA(C51:BM$53)&gt;0,DG51,"")</f>
        <v/>
      </c>
      <c r="B51" s="136" t="s">
        <v>241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53"/>
      <c r="BO51" s="139" t="str">
        <f t="shared" ref="BO51:BO82" si="29">IF(COUNTA(F51:BM51)&gt;0,"","X")</f>
        <v>X</v>
      </c>
      <c r="BP51" s="2">
        <f t="shared" ref="BP51:BP82" si="30">SUM(F51:N51)</f>
        <v>0</v>
      </c>
      <c r="BQ51" s="58">
        <f t="shared" si="18"/>
        <v>0</v>
      </c>
      <c r="BR51" s="41">
        <f t="shared" ref="BR51:BR82" si="31">SUM(ES51:EW51)</f>
        <v>0</v>
      </c>
      <c r="BS51" s="59">
        <f t="shared" ref="BS51:BS82" si="32">SUM(EX51:FB51)</f>
        <v>0</v>
      </c>
      <c r="BT51" s="62">
        <f t="shared" ref="BT51:BT82" si="33">SUM(FC51:FG51)</f>
        <v>0</v>
      </c>
      <c r="BU51" s="59">
        <f t="shared" si="19"/>
        <v>0</v>
      </c>
      <c r="BV51" s="41" t="str">
        <f t="shared" si="14"/>
        <v>F</v>
      </c>
      <c r="BW51" s="154"/>
      <c r="BX51" s="154"/>
      <c r="BY51" s="154"/>
      <c r="BZ51" s="154"/>
      <c r="CA51" s="154"/>
      <c r="CC51" s="154">
        <f t="shared" ca="1" si="26"/>
        <v>0</v>
      </c>
      <c r="CD51" s="154">
        <f t="shared" ca="1" si="26"/>
        <v>0</v>
      </c>
      <c r="CE51" s="154">
        <f t="shared" ca="1" si="26"/>
        <v>0</v>
      </c>
      <c r="CF51" s="154">
        <f t="shared" ca="1" si="26"/>
        <v>0</v>
      </c>
      <c r="CG51" s="154">
        <f t="shared" ca="1" si="26"/>
        <v>0</v>
      </c>
      <c r="CH51" s="154">
        <f t="shared" ca="1" si="26"/>
        <v>0</v>
      </c>
      <c r="CI51" s="154">
        <f t="shared" ca="1" si="26"/>
        <v>0</v>
      </c>
      <c r="CJ51" s="154">
        <f t="shared" ca="1" si="26"/>
        <v>0</v>
      </c>
      <c r="CK51" s="154">
        <f t="shared" ca="1" si="26"/>
        <v>0</v>
      </c>
      <c r="CL51" s="154">
        <f t="shared" ca="1" si="26"/>
        <v>0</v>
      </c>
      <c r="CM51" s="154">
        <f t="shared" ca="1" si="27"/>
        <v>0</v>
      </c>
      <c r="CN51" s="154">
        <f t="shared" ca="1" si="27"/>
        <v>0</v>
      </c>
      <c r="CO51" s="154">
        <f t="shared" ca="1" si="27"/>
        <v>0</v>
      </c>
      <c r="CP51" s="154">
        <f t="shared" ca="1" si="27"/>
        <v>0</v>
      </c>
      <c r="CQ51" s="154">
        <f t="shared" ca="1" si="27"/>
        <v>0</v>
      </c>
      <c r="CR51" s="154">
        <f t="shared" ca="1" si="27"/>
        <v>0</v>
      </c>
      <c r="CS51" s="154">
        <f t="shared" ca="1" si="27"/>
        <v>0</v>
      </c>
      <c r="CT51" s="154">
        <f t="shared" ca="1" si="27"/>
        <v>0</v>
      </c>
      <c r="CU51" s="154">
        <f t="shared" ca="1" si="27"/>
        <v>0</v>
      </c>
      <c r="CV51" s="59">
        <f t="shared" si="15"/>
        <v>0</v>
      </c>
      <c r="CW51" s="59">
        <f t="shared" si="15"/>
        <v>0</v>
      </c>
      <c r="CX51" s="59">
        <f t="shared" si="15"/>
        <v>0</v>
      </c>
      <c r="CY51" s="59">
        <f t="shared" si="15"/>
        <v>0</v>
      </c>
      <c r="CZ51" s="59">
        <f t="shared" si="15"/>
        <v>0</v>
      </c>
      <c r="DA51" s="59">
        <f t="shared" si="15"/>
        <v>0</v>
      </c>
      <c r="DB51" s="59">
        <f t="shared" si="15"/>
        <v>0</v>
      </c>
      <c r="DC51" s="59">
        <f t="shared" si="15"/>
        <v>0</v>
      </c>
      <c r="DD51" s="154"/>
      <c r="DE51" s="154"/>
      <c r="DF51" s="154"/>
      <c r="DG51" s="156">
        <v>33</v>
      </c>
      <c r="DH51" s="154"/>
      <c r="ES51" s="165">
        <f t="shared" si="28"/>
        <v>0</v>
      </c>
      <c r="ET51" s="165">
        <f t="shared" si="28"/>
        <v>0</v>
      </c>
      <c r="EU51" s="165">
        <f t="shared" si="28"/>
        <v>0</v>
      </c>
      <c r="EV51" s="165">
        <f t="shared" si="28"/>
        <v>0</v>
      </c>
      <c r="EW51" s="165">
        <f t="shared" si="28"/>
        <v>0</v>
      </c>
      <c r="EX51" s="165">
        <f t="shared" si="28"/>
        <v>0</v>
      </c>
      <c r="EY51" s="165">
        <f t="shared" si="28"/>
        <v>0</v>
      </c>
      <c r="EZ51" s="165">
        <f t="shared" si="28"/>
        <v>0</v>
      </c>
      <c r="FA51" s="165">
        <f t="shared" si="28"/>
        <v>0</v>
      </c>
      <c r="FB51" s="165">
        <f t="shared" si="28"/>
        <v>0</v>
      </c>
      <c r="FC51" s="165">
        <f t="shared" si="28"/>
        <v>0</v>
      </c>
      <c r="FD51" s="165">
        <f t="shared" si="28"/>
        <v>0</v>
      </c>
      <c r="FE51" s="165">
        <f t="shared" si="28"/>
        <v>0</v>
      </c>
      <c r="FF51" s="165">
        <f t="shared" si="28"/>
        <v>0</v>
      </c>
      <c r="FG51" s="165">
        <f t="shared" si="28"/>
        <v>0</v>
      </c>
      <c r="FH51" s="165"/>
      <c r="FI51" s="165">
        <f t="shared" ref="FI51:FI82" ca="1" si="34">SUM(CC51:CH51)</f>
        <v>0</v>
      </c>
      <c r="FJ51" s="165">
        <f t="shared" ref="FJ51:FJ82" ca="1" si="35">SUM(CI51:CN51)</f>
        <v>0</v>
      </c>
      <c r="FK51" s="165">
        <f t="shared" ref="FK51:FK82" ca="1" si="36">SUM(CO51:CR51)</f>
        <v>0</v>
      </c>
      <c r="FL51" s="165">
        <f t="shared" ref="FL51:FL82" ca="1" si="37">SUM(CS51:CU51)</f>
        <v>0</v>
      </c>
      <c r="FM51" s="165">
        <f t="shared" ref="FM51:FM82" si="38">SUM(CV51:DC51)</f>
        <v>0</v>
      </c>
    </row>
    <row r="52" spans="1:169" s="155" customFormat="1" x14ac:dyDescent="0.3">
      <c r="A52" s="139" t="str">
        <f>IF(COUNTA(C52:BM$53)&gt;0,DG52,"")</f>
        <v/>
      </c>
      <c r="B52" s="136" t="s">
        <v>242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53"/>
      <c r="BO52" s="139" t="str">
        <f t="shared" si="29"/>
        <v>X</v>
      </c>
      <c r="BP52" s="2">
        <f t="shared" si="30"/>
        <v>0</v>
      </c>
      <c r="BQ52" s="58">
        <f t="shared" si="18"/>
        <v>0</v>
      </c>
      <c r="BR52" s="41">
        <f t="shared" si="31"/>
        <v>0</v>
      </c>
      <c r="BS52" s="59">
        <f t="shared" si="32"/>
        <v>0</v>
      </c>
      <c r="BT52" s="62">
        <f t="shared" si="33"/>
        <v>0</v>
      </c>
      <c r="BU52" s="59">
        <f t="shared" si="19"/>
        <v>0</v>
      </c>
      <c r="BV52" s="41" t="str">
        <f t="shared" si="14"/>
        <v>F</v>
      </c>
      <c r="BW52" s="154"/>
      <c r="BX52" s="154"/>
      <c r="BY52" s="154"/>
      <c r="BZ52" s="154"/>
      <c r="CA52" s="154"/>
      <c r="CC52" s="154">
        <f t="shared" ca="1" si="26"/>
        <v>0</v>
      </c>
      <c r="CD52" s="154">
        <f t="shared" ca="1" si="26"/>
        <v>0</v>
      </c>
      <c r="CE52" s="154">
        <f t="shared" ca="1" si="26"/>
        <v>0</v>
      </c>
      <c r="CF52" s="154">
        <f t="shared" ca="1" si="26"/>
        <v>0</v>
      </c>
      <c r="CG52" s="154">
        <f t="shared" ca="1" si="26"/>
        <v>0</v>
      </c>
      <c r="CH52" s="154">
        <f t="shared" ca="1" si="26"/>
        <v>0</v>
      </c>
      <c r="CI52" s="154">
        <f t="shared" ca="1" si="26"/>
        <v>0</v>
      </c>
      <c r="CJ52" s="154">
        <f t="shared" ca="1" si="26"/>
        <v>0</v>
      </c>
      <c r="CK52" s="154">
        <f t="shared" ca="1" si="26"/>
        <v>0</v>
      </c>
      <c r="CL52" s="154">
        <f t="shared" ca="1" si="26"/>
        <v>0</v>
      </c>
      <c r="CM52" s="154">
        <f t="shared" ca="1" si="27"/>
        <v>0</v>
      </c>
      <c r="CN52" s="154">
        <f t="shared" ca="1" si="27"/>
        <v>0</v>
      </c>
      <c r="CO52" s="154">
        <f t="shared" ca="1" si="27"/>
        <v>0</v>
      </c>
      <c r="CP52" s="154">
        <f t="shared" ca="1" si="27"/>
        <v>0</v>
      </c>
      <c r="CQ52" s="154">
        <f t="shared" ca="1" si="27"/>
        <v>0</v>
      </c>
      <c r="CR52" s="154">
        <f t="shared" ca="1" si="27"/>
        <v>0</v>
      </c>
      <c r="CS52" s="154">
        <f t="shared" ca="1" si="27"/>
        <v>0</v>
      </c>
      <c r="CT52" s="154">
        <f t="shared" ca="1" si="27"/>
        <v>0</v>
      </c>
      <c r="CU52" s="154">
        <f t="shared" ca="1" si="27"/>
        <v>0</v>
      </c>
      <c r="CV52" s="59">
        <f t="shared" ref="CV52:DC83" si="39">SUMIF($F$13:$BM$13,CV$18,$F52:$BM52)</f>
        <v>0</v>
      </c>
      <c r="CW52" s="59">
        <f t="shared" si="39"/>
        <v>0</v>
      </c>
      <c r="CX52" s="59">
        <f t="shared" si="39"/>
        <v>0</v>
      </c>
      <c r="CY52" s="59">
        <f t="shared" si="39"/>
        <v>0</v>
      </c>
      <c r="CZ52" s="59">
        <f t="shared" si="39"/>
        <v>0</v>
      </c>
      <c r="DA52" s="59">
        <f t="shared" si="39"/>
        <v>0</v>
      </c>
      <c r="DB52" s="59">
        <f t="shared" si="39"/>
        <v>0</v>
      </c>
      <c r="DC52" s="59">
        <f t="shared" si="39"/>
        <v>0</v>
      </c>
      <c r="DD52" s="154"/>
      <c r="DE52" s="154"/>
      <c r="DF52" s="154"/>
      <c r="DG52" s="156">
        <v>34</v>
      </c>
      <c r="DH52" s="154"/>
      <c r="ES52" s="165">
        <f t="shared" si="28"/>
        <v>0</v>
      </c>
      <c r="ET52" s="165">
        <f t="shared" si="28"/>
        <v>0</v>
      </c>
      <c r="EU52" s="165">
        <f t="shared" si="28"/>
        <v>0</v>
      </c>
      <c r="EV52" s="165">
        <f t="shared" si="28"/>
        <v>0</v>
      </c>
      <c r="EW52" s="165">
        <f t="shared" si="28"/>
        <v>0</v>
      </c>
      <c r="EX52" s="165">
        <f t="shared" si="28"/>
        <v>0</v>
      </c>
      <c r="EY52" s="165">
        <f t="shared" si="28"/>
        <v>0</v>
      </c>
      <c r="EZ52" s="165">
        <f t="shared" si="28"/>
        <v>0</v>
      </c>
      <c r="FA52" s="165">
        <f t="shared" si="28"/>
        <v>0</v>
      </c>
      <c r="FB52" s="165">
        <f t="shared" si="28"/>
        <v>0</v>
      </c>
      <c r="FC52" s="165">
        <f t="shared" si="28"/>
        <v>0</v>
      </c>
      <c r="FD52" s="165">
        <f t="shared" si="28"/>
        <v>0</v>
      </c>
      <c r="FE52" s="165">
        <f t="shared" si="28"/>
        <v>0</v>
      </c>
      <c r="FF52" s="165">
        <f t="shared" si="28"/>
        <v>0</v>
      </c>
      <c r="FG52" s="165">
        <f t="shared" si="28"/>
        <v>0</v>
      </c>
      <c r="FH52" s="165"/>
      <c r="FI52" s="165">
        <f t="shared" ca="1" si="34"/>
        <v>0</v>
      </c>
      <c r="FJ52" s="165">
        <f t="shared" ca="1" si="35"/>
        <v>0</v>
      </c>
      <c r="FK52" s="165">
        <f t="shared" ca="1" si="36"/>
        <v>0</v>
      </c>
      <c r="FL52" s="165">
        <f t="shared" ca="1" si="37"/>
        <v>0</v>
      </c>
      <c r="FM52" s="165">
        <f t="shared" si="38"/>
        <v>0</v>
      </c>
    </row>
    <row r="53" spans="1:169" s="155" customFormat="1" x14ac:dyDescent="0.3">
      <c r="A53" s="139" t="str">
        <f>IF(COUNTA(C53:BM$53)&gt;0,DG53,"")</f>
        <v/>
      </c>
      <c r="B53" s="136" t="s">
        <v>243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53"/>
      <c r="BO53" s="139" t="str">
        <f t="shared" si="29"/>
        <v>X</v>
      </c>
      <c r="BP53" s="2">
        <f t="shared" si="30"/>
        <v>0</v>
      </c>
      <c r="BQ53" s="58">
        <f t="shared" si="18"/>
        <v>0</v>
      </c>
      <c r="BR53" s="41">
        <f t="shared" si="31"/>
        <v>0</v>
      </c>
      <c r="BS53" s="59">
        <f t="shared" si="32"/>
        <v>0</v>
      </c>
      <c r="BT53" s="62">
        <f t="shared" si="33"/>
        <v>0</v>
      </c>
      <c r="BU53" s="59">
        <f t="shared" si="19"/>
        <v>0</v>
      </c>
      <c r="BV53" s="41" t="str">
        <f t="shared" si="14"/>
        <v>F</v>
      </c>
      <c r="BW53" s="154"/>
      <c r="BX53" s="154"/>
      <c r="BY53" s="154"/>
      <c r="BZ53" s="154"/>
      <c r="CA53" s="154"/>
      <c r="CC53" s="154">
        <f t="shared" ca="1" si="26"/>
        <v>0</v>
      </c>
      <c r="CD53" s="154">
        <f t="shared" ca="1" si="26"/>
        <v>0</v>
      </c>
      <c r="CE53" s="154">
        <f t="shared" ca="1" si="26"/>
        <v>0</v>
      </c>
      <c r="CF53" s="154">
        <f t="shared" ca="1" si="26"/>
        <v>0</v>
      </c>
      <c r="CG53" s="154">
        <f t="shared" ca="1" si="26"/>
        <v>0</v>
      </c>
      <c r="CH53" s="154">
        <f t="shared" ca="1" si="26"/>
        <v>0</v>
      </c>
      <c r="CI53" s="154">
        <f t="shared" ca="1" si="26"/>
        <v>0</v>
      </c>
      <c r="CJ53" s="154">
        <f t="shared" ca="1" si="26"/>
        <v>0</v>
      </c>
      <c r="CK53" s="154">
        <f t="shared" ca="1" si="26"/>
        <v>0</v>
      </c>
      <c r="CL53" s="154">
        <f t="shared" ca="1" si="26"/>
        <v>0</v>
      </c>
      <c r="CM53" s="154">
        <f t="shared" ca="1" si="27"/>
        <v>0</v>
      </c>
      <c r="CN53" s="154">
        <f t="shared" ca="1" si="27"/>
        <v>0</v>
      </c>
      <c r="CO53" s="154">
        <f t="shared" ca="1" si="27"/>
        <v>0</v>
      </c>
      <c r="CP53" s="154">
        <f t="shared" ca="1" si="27"/>
        <v>0</v>
      </c>
      <c r="CQ53" s="154">
        <f t="shared" ca="1" si="27"/>
        <v>0</v>
      </c>
      <c r="CR53" s="154">
        <f t="shared" ca="1" si="27"/>
        <v>0</v>
      </c>
      <c r="CS53" s="154">
        <f t="shared" ca="1" si="27"/>
        <v>0</v>
      </c>
      <c r="CT53" s="154">
        <f t="shared" ca="1" si="27"/>
        <v>0</v>
      </c>
      <c r="CU53" s="154">
        <f t="shared" ca="1" si="27"/>
        <v>0</v>
      </c>
      <c r="CV53" s="59">
        <f t="shared" si="39"/>
        <v>0</v>
      </c>
      <c r="CW53" s="59">
        <f t="shared" si="39"/>
        <v>0</v>
      </c>
      <c r="CX53" s="59">
        <f t="shared" si="39"/>
        <v>0</v>
      </c>
      <c r="CY53" s="59">
        <f t="shared" si="39"/>
        <v>0</v>
      </c>
      <c r="CZ53" s="59">
        <f t="shared" si="39"/>
        <v>0</v>
      </c>
      <c r="DA53" s="59">
        <f t="shared" si="39"/>
        <v>0</v>
      </c>
      <c r="DB53" s="59">
        <f t="shared" si="39"/>
        <v>0</v>
      </c>
      <c r="DC53" s="59">
        <f t="shared" si="39"/>
        <v>0</v>
      </c>
      <c r="DD53" s="154"/>
      <c r="DE53" s="154"/>
      <c r="DF53" s="154"/>
      <c r="DG53" s="156">
        <v>35</v>
      </c>
      <c r="DH53" s="154"/>
      <c r="ES53" s="165">
        <f t="shared" si="28"/>
        <v>0</v>
      </c>
      <c r="ET53" s="165">
        <f t="shared" si="28"/>
        <v>0</v>
      </c>
      <c r="EU53" s="165">
        <f t="shared" si="28"/>
        <v>0</v>
      </c>
      <c r="EV53" s="165">
        <f t="shared" si="28"/>
        <v>0</v>
      </c>
      <c r="EW53" s="165">
        <f t="shared" si="28"/>
        <v>0</v>
      </c>
      <c r="EX53" s="165">
        <f t="shared" si="28"/>
        <v>0</v>
      </c>
      <c r="EY53" s="165">
        <f t="shared" si="28"/>
        <v>0</v>
      </c>
      <c r="EZ53" s="165">
        <f t="shared" si="28"/>
        <v>0</v>
      </c>
      <c r="FA53" s="165">
        <f t="shared" si="28"/>
        <v>0</v>
      </c>
      <c r="FB53" s="165">
        <f t="shared" si="28"/>
        <v>0</v>
      </c>
      <c r="FC53" s="165">
        <f t="shared" si="28"/>
        <v>0</v>
      </c>
      <c r="FD53" s="165">
        <f t="shared" si="28"/>
        <v>0</v>
      </c>
      <c r="FE53" s="165">
        <f t="shared" si="28"/>
        <v>0</v>
      </c>
      <c r="FF53" s="165">
        <f t="shared" si="28"/>
        <v>0</v>
      </c>
      <c r="FG53" s="165">
        <f t="shared" si="28"/>
        <v>0</v>
      </c>
      <c r="FH53" s="165"/>
      <c r="FI53" s="165">
        <f t="shared" ca="1" si="34"/>
        <v>0</v>
      </c>
      <c r="FJ53" s="165">
        <f t="shared" ca="1" si="35"/>
        <v>0</v>
      </c>
      <c r="FK53" s="165">
        <f t="shared" ca="1" si="36"/>
        <v>0</v>
      </c>
      <c r="FL53" s="165">
        <f t="shared" ca="1" si="37"/>
        <v>0</v>
      </c>
      <c r="FM53" s="165">
        <f t="shared" si="38"/>
        <v>0</v>
      </c>
    </row>
    <row r="54" spans="1:169" s="155" customFormat="1" x14ac:dyDescent="0.3">
      <c r="A54" s="139" t="str">
        <f>IF(COUNTA(C$53:BM54)&gt;0,DG54,"")</f>
        <v/>
      </c>
      <c r="B54" s="136" t="s">
        <v>244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53"/>
      <c r="BO54" s="139" t="str">
        <f t="shared" si="29"/>
        <v>X</v>
      </c>
      <c r="BP54" s="2">
        <f t="shared" si="30"/>
        <v>0</v>
      </c>
      <c r="BQ54" s="58">
        <f t="shared" si="18"/>
        <v>0</v>
      </c>
      <c r="BR54" s="41">
        <f t="shared" si="31"/>
        <v>0</v>
      </c>
      <c r="BS54" s="59">
        <f t="shared" si="32"/>
        <v>0</v>
      </c>
      <c r="BT54" s="62">
        <f t="shared" si="33"/>
        <v>0</v>
      </c>
      <c r="BU54" s="59">
        <f t="shared" si="19"/>
        <v>0</v>
      </c>
      <c r="BV54" s="41" t="str">
        <f t="shared" si="14"/>
        <v>F</v>
      </c>
      <c r="BW54" s="154"/>
      <c r="BX54" s="154"/>
      <c r="BY54" s="154"/>
      <c r="BZ54" s="154"/>
      <c r="CA54" s="154"/>
      <c r="CC54" s="154">
        <f t="shared" ca="1" si="26"/>
        <v>0</v>
      </c>
      <c r="CD54" s="154">
        <f t="shared" ca="1" si="26"/>
        <v>0</v>
      </c>
      <c r="CE54" s="154">
        <f t="shared" ca="1" si="26"/>
        <v>0</v>
      </c>
      <c r="CF54" s="154">
        <f t="shared" ca="1" si="26"/>
        <v>0</v>
      </c>
      <c r="CG54" s="154">
        <f t="shared" ca="1" si="26"/>
        <v>0</v>
      </c>
      <c r="CH54" s="154">
        <f t="shared" ca="1" si="26"/>
        <v>0</v>
      </c>
      <c r="CI54" s="154">
        <f t="shared" ca="1" si="26"/>
        <v>0</v>
      </c>
      <c r="CJ54" s="154">
        <f t="shared" ca="1" si="26"/>
        <v>0</v>
      </c>
      <c r="CK54" s="154">
        <f t="shared" ca="1" si="26"/>
        <v>0</v>
      </c>
      <c r="CL54" s="154">
        <f t="shared" ca="1" si="26"/>
        <v>0</v>
      </c>
      <c r="CM54" s="154">
        <f t="shared" ca="1" si="27"/>
        <v>0</v>
      </c>
      <c r="CN54" s="154">
        <f t="shared" ca="1" si="27"/>
        <v>0</v>
      </c>
      <c r="CO54" s="154">
        <f t="shared" ca="1" si="27"/>
        <v>0</v>
      </c>
      <c r="CP54" s="154">
        <f t="shared" ca="1" si="27"/>
        <v>0</v>
      </c>
      <c r="CQ54" s="154">
        <f t="shared" ca="1" si="27"/>
        <v>0</v>
      </c>
      <c r="CR54" s="154">
        <f t="shared" ca="1" si="27"/>
        <v>0</v>
      </c>
      <c r="CS54" s="154">
        <f t="shared" ca="1" si="27"/>
        <v>0</v>
      </c>
      <c r="CT54" s="154">
        <f t="shared" ca="1" si="27"/>
        <v>0</v>
      </c>
      <c r="CU54" s="154">
        <f t="shared" ca="1" si="27"/>
        <v>0</v>
      </c>
      <c r="CV54" s="59">
        <f t="shared" si="39"/>
        <v>0</v>
      </c>
      <c r="CW54" s="59">
        <f t="shared" si="39"/>
        <v>0</v>
      </c>
      <c r="CX54" s="59">
        <f t="shared" si="39"/>
        <v>0</v>
      </c>
      <c r="CY54" s="59">
        <f t="shared" si="39"/>
        <v>0</v>
      </c>
      <c r="CZ54" s="59">
        <f t="shared" si="39"/>
        <v>0</v>
      </c>
      <c r="DA54" s="59">
        <f t="shared" si="39"/>
        <v>0</v>
      </c>
      <c r="DB54" s="59">
        <f t="shared" si="39"/>
        <v>0</v>
      </c>
      <c r="DC54" s="59">
        <f t="shared" si="39"/>
        <v>0</v>
      </c>
      <c r="DD54" s="154"/>
      <c r="DE54" s="154"/>
      <c r="DF54" s="154"/>
      <c r="DG54" s="156">
        <v>36</v>
      </c>
      <c r="DH54" s="154"/>
      <c r="ES54" s="165">
        <f t="shared" si="28"/>
        <v>0</v>
      </c>
      <c r="ET54" s="165">
        <f t="shared" si="28"/>
        <v>0</v>
      </c>
      <c r="EU54" s="165">
        <f t="shared" si="28"/>
        <v>0</v>
      </c>
      <c r="EV54" s="165">
        <f t="shared" si="28"/>
        <v>0</v>
      </c>
      <c r="EW54" s="165">
        <f t="shared" si="28"/>
        <v>0</v>
      </c>
      <c r="EX54" s="165">
        <f t="shared" si="28"/>
        <v>0</v>
      </c>
      <c r="EY54" s="165">
        <f t="shared" si="28"/>
        <v>0</v>
      </c>
      <c r="EZ54" s="165">
        <f t="shared" si="28"/>
        <v>0</v>
      </c>
      <c r="FA54" s="165">
        <f t="shared" si="28"/>
        <v>0</v>
      </c>
      <c r="FB54" s="165">
        <f t="shared" si="28"/>
        <v>0</v>
      </c>
      <c r="FC54" s="165">
        <f t="shared" si="28"/>
        <v>0</v>
      </c>
      <c r="FD54" s="165">
        <f t="shared" si="28"/>
        <v>0</v>
      </c>
      <c r="FE54" s="165">
        <f t="shared" si="28"/>
        <v>0</v>
      </c>
      <c r="FF54" s="165">
        <f t="shared" si="28"/>
        <v>0</v>
      </c>
      <c r="FG54" s="165">
        <f t="shared" si="28"/>
        <v>0</v>
      </c>
      <c r="FH54" s="165"/>
      <c r="FI54" s="165">
        <f t="shared" ca="1" si="34"/>
        <v>0</v>
      </c>
      <c r="FJ54" s="165">
        <f t="shared" ca="1" si="35"/>
        <v>0</v>
      </c>
      <c r="FK54" s="165">
        <f t="shared" ca="1" si="36"/>
        <v>0</v>
      </c>
      <c r="FL54" s="165">
        <f t="shared" ca="1" si="37"/>
        <v>0</v>
      </c>
      <c r="FM54" s="165">
        <f t="shared" si="38"/>
        <v>0</v>
      </c>
    </row>
    <row r="55" spans="1:169" s="155" customFormat="1" x14ac:dyDescent="0.3">
      <c r="A55" s="139" t="str">
        <f>IF(COUNTA(C$53:BM55)&gt;0,DG55,"")</f>
        <v/>
      </c>
      <c r="B55" s="136" t="s">
        <v>245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53"/>
      <c r="BO55" s="139" t="str">
        <f t="shared" si="29"/>
        <v>X</v>
      </c>
      <c r="BP55" s="2">
        <f t="shared" si="30"/>
        <v>0</v>
      </c>
      <c r="BQ55" s="58">
        <f t="shared" si="18"/>
        <v>0</v>
      </c>
      <c r="BR55" s="41">
        <f t="shared" si="31"/>
        <v>0</v>
      </c>
      <c r="BS55" s="59">
        <f t="shared" si="32"/>
        <v>0</v>
      </c>
      <c r="BT55" s="62">
        <f t="shared" si="33"/>
        <v>0</v>
      </c>
      <c r="BU55" s="59">
        <f t="shared" si="19"/>
        <v>0</v>
      </c>
      <c r="BV55" s="41" t="str">
        <f t="shared" si="14"/>
        <v>F</v>
      </c>
      <c r="BW55" s="154"/>
      <c r="BX55" s="154"/>
      <c r="BY55" s="154"/>
      <c r="BZ55" s="154"/>
      <c r="CA55" s="154"/>
      <c r="CC55" s="154">
        <f t="shared" ca="1" si="26"/>
        <v>0</v>
      </c>
      <c r="CD55" s="154">
        <f t="shared" ca="1" si="26"/>
        <v>0</v>
      </c>
      <c r="CE55" s="154">
        <f t="shared" ca="1" si="26"/>
        <v>0</v>
      </c>
      <c r="CF55" s="154">
        <f t="shared" ca="1" si="26"/>
        <v>0</v>
      </c>
      <c r="CG55" s="154">
        <f t="shared" ca="1" si="26"/>
        <v>0</v>
      </c>
      <c r="CH55" s="154">
        <f t="shared" ca="1" si="26"/>
        <v>0</v>
      </c>
      <c r="CI55" s="154">
        <f t="shared" ca="1" si="26"/>
        <v>0</v>
      </c>
      <c r="CJ55" s="154">
        <f t="shared" ca="1" si="26"/>
        <v>0</v>
      </c>
      <c r="CK55" s="154">
        <f t="shared" ca="1" si="26"/>
        <v>0</v>
      </c>
      <c r="CL55" s="154">
        <f t="shared" ca="1" si="26"/>
        <v>0</v>
      </c>
      <c r="CM55" s="154">
        <f t="shared" ca="1" si="27"/>
        <v>0</v>
      </c>
      <c r="CN55" s="154">
        <f t="shared" ca="1" si="27"/>
        <v>0</v>
      </c>
      <c r="CO55" s="154">
        <f t="shared" ca="1" si="27"/>
        <v>0</v>
      </c>
      <c r="CP55" s="154">
        <f t="shared" ca="1" si="27"/>
        <v>0</v>
      </c>
      <c r="CQ55" s="154">
        <f t="shared" ca="1" si="27"/>
        <v>0</v>
      </c>
      <c r="CR55" s="154">
        <f t="shared" ca="1" si="27"/>
        <v>0</v>
      </c>
      <c r="CS55" s="154">
        <f t="shared" ca="1" si="27"/>
        <v>0</v>
      </c>
      <c r="CT55" s="154">
        <f t="shared" ca="1" si="27"/>
        <v>0</v>
      </c>
      <c r="CU55" s="154">
        <f t="shared" ca="1" si="27"/>
        <v>0</v>
      </c>
      <c r="CV55" s="59">
        <f t="shared" si="39"/>
        <v>0</v>
      </c>
      <c r="CW55" s="59">
        <f t="shared" si="39"/>
        <v>0</v>
      </c>
      <c r="CX55" s="59">
        <f t="shared" si="39"/>
        <v>0</v>
      </c>
      <c r="CY55" s="59">
        <f t="shared" si="39"/>
        <v>0</v>
      </c>
      <c r="CZ55" s="59">
        <f t="shared" si="39"/>
        <v>0</v>
      </c>
      <c r="DA55" s="59">
        <f t="shared" si="39"/>
        <v>0</v>
      </c>
      <c r="DB55" s="59">
        <f t="shared" si="39"/>
        <v>0</v>
      </c>
      <c r="DC55" s="59">
        <f t="shared" si="39"/>
        <v>0</v>
      </c>
      <c r="DD55" s="154"/>
      <c r="DE55" s="154"/>
      <c r="DF55" s="154"/>
      <c r="DG55" s="156">
        <v>37</v>
      </c>
      <c r="DH55" s="154"/>
      <c r="ES55" s="165">
        <f t="shared" si="28"/>
        <v>0</v>
      </c>
      <c r="ET55" s="165">
        <f t="shared" si="28"/>
        <v>0</v>
      </c>
      <c r="EU55" s="165">
        <f t="shared" si="28"/>
        <v>0</v>
      </c>
      <c r="EV55" s="165">
        <f t="shared" si="28"/>
        <v>0</v>
      </c>
      <c r="EW55" s="165">
        <f t="shared" si="28"/>
        <v>0</v>
      </c>
      <c r="EX55" s="165">
        <f t="shared" si="28"/>
        <v>0</v>
      </c>
      <c r="EY55" s="165">
        <f t="shared" si="28"/>
        <v>0</v>
      </c>
      <c r="EZ55" s="165">
        <f t="shared" si="28"/>
        <v>0</v>
      </c>
      <c r="FA55" s="165">
        <f t="shared" si="28"/>
        <v>0</v>
      </c>
      <c r="FB55" s="165">
        <f t="shared" si="28"/>
        <v>0</v>
      </c>
      <c r="FC55" s="165">
        <f t="shared" si="28"/>
        <v>0</v>
      </c>
      <c r="FD55" s="165">
        <f t="shared" si="28"/>
        <v>0</v>
      </c>
      <c r="FE55" s="165">
        <f t="shared" si="28"/>
        <v>0</v>
      </c>
      <c r="FF55" s="165">
        <f t="shared" si="28"/>
        <v>0</v>
      </c>
      <c r="FG55" s="165">
        <f t="shared" si="28"/>
        <v>0</v>
      </c>
      <c r="FH55" s="165"/>
      <c r="FI55" s="165">
        <f t="shared" ca="1" si="34"/>
        <v>0</v>
      </c>
      <c r="FJ55" s="165">
        <f t="shared" ca="1" si="35"/>
        <v>0</v>
      </c>
      <c r="FK55" s="165">
        <f t="shared" ca="1" si="36"/>
        <v>0</v>
      </c>
      <c r="FL55" s="165">
        <f t="shared" ca="1" si="37"/>
        <v>0</v>
      </c>
      <c r="FM55" s="165">
        <f t="shared" si="38"/>
        <v>0</v>
      </c>
    </row>
    <row r="56" spans="1:169" s="155" customFormat="1" x14ac:dyDescent="0.3">
      <c r="A56" s="139" t="str">
        <f>IF(COUNTA(C$53:BM56)&gt;0,DG56,"")</f>
        <v/>
      </c>
      <c r="B56" s="136" t="s">
        <v>246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53"/>
      <c r="BO56" s="139" t="str">
        <f t="shared" si="29"/>
        <v>X</v>
      </c>
      <c r="BP56" s="2">
        <f t="shared" si="30"/>
        <v>0</v>
      </c>
      <c r="BQ56" s="58">
        <f t="shared" si="18"/>
        <v>0</v>
      </c>
      <c r="BR56" s="41">
        <f t="shared" si="31"/>
        <v>0</v>
      </c>
      <c r="BS56" s="59">
        <f t="shared" si="32"/>
        <v>0</v>
      </c>
      <c r="BT56" s="62">
        <f t="shared" si="33"/>
        <v>0</v>
      </c>
      <c r="BU56" s="59">
        <f t="shared" si="19"/>
        <v>0</v>
      </c>
      <c r="BV56" s="41" t="str">
        <f t="shared" si="14"/>
        <v>F</v>
      </c>
      <c r="BW56" s="154"/>
      <c r="BX56" s="154"/>
      <c r="BY56" s="154"/>
      <c r="BZ56" s="154"/>
      <c r="CA56" s="154"/>
      <c r="CC56" s="154">
        <f t="shared" ca="1" si="26"/>
        <v>0</v>
      </c>
      <c r="CD56" s="154">
        <f t="shared" ca="1" si="26"/>
        <v>0</v>
      </c>
      <c r="CE56" s="154">
        <f t="shared" ca="1" si="26"/>
        <v>0</v>
      </c>
      <c r="CF56" s="154">
        <f t="shared" ca="1" si="26"/>
        <v>0</v>
      </c>
      <c r="CG56" s="154">
        <f t="shared" ca="1" si="26"/>
        <v>0</v>
      </c>
      <c r="CH56" s="154">
        <f t="shared" ca="1" si="26"/>
        <v>0</v>
      </c>
      <c r="CI56" s="154">
        <f t="shared" ca="1" si="26"/>
        <v>0</v>
      </c>
      <c r="CJ56" s="154">
        <f t="shared" ca="1" si="26"/>
        <v>0</v>
      </c>
      <c r="CK56" s="154">
        <f t="shared" ca="1" si="26"/>
        <v>0</v>
      </c>
      <c r="CL56" s="154">
        <f t="shared" ca="1" si="26"/>
        <v>0</v>
      </c>
      <c r="CM56" s="154">
        <f t="shared" ca="1" si="27"/>
        <v>0</v>
      </c>
      <c r="CN56" s="154">
        <f t="shared" ca="1" si="27"/>
        <v>0</v>
      </c>
      <c r="CO56" s="154">
        <f t="shared" ca="1" si="27"/>
        <v>0</v>
      </c>
      <c r="CP56" s="154">
        <f t="shared" ca="1" si="27"/>
        <v>0</v>
      </c>
      <c r="CQ56" s="154">
        <f t="shared" ca="1" si="27"/>
        <v>0</v>
      </c>
      <c r="CR56" s="154">
        <f t="shared" ca="1" si="27"/>
        <v>0</v>
      </c>
      <c r="CS56" s="154">
        <f t="shared" ca="1" si="27"/>
        <v>0</v>
      </c>
      <c r="CT56" s="154">
        <f t="shared" ca="1" si="27"/>
        <v>0</v>
      </c>
      <c r="CU56" s="154">
        <f t="shared" ca="1" si="27"/>
        <v>0</v>
      </c>
      <c r="CV56" s="59">
        <f t="shared" si="39"/>
        <v>0</v>
      </c>
      <c r="CW56" s="59">
        <f t="shared" si="39"/>
        <v>0</v>
      </c>
      <c r="CX56" s="59">
        <f t="shared" si="39"/>
        <v>0</v>
      </c>
      <c r="CY56" s="59">
        <f t="shared" si="39"/>
        <v>0</v>
      </c>
      <c r="CZ56" s="59">
        <f t="shared" si="39"/>
        <v>0</v>
      </c>
      <c r="DA56" s="59">
        <f t="shared" si="39"/>
        <v>0</v>
      </c>
      <c r="DB56" s="59">
        <f t="shared" si="39"/>
        <v>0</v>
      </c>
      <c r="DC56" s="59">
        <f t="shared" si="39"/>
        <v>0</v>
      </c>
      <c r="DD56" s="154"/>
      <c r="DE56" s="154"/>
      <c r="DF56" s="154"/>
      <c r="DG56" s="156">
        <v>38</v>
      </c>
      <c r="DH56" s="154"/>
      <c r="ES56" s="165">
        <f t="shared" si="28"/>
        <v>0</v>
      </c>
      <c r="ET56" s="165">
        <f t="shared" si="28"/>
        <v>0</v>
      </c>
      <c r="EU56" s="165">
        <f t="shared" si="28"/>
        <v>0</v>
      </c>
      <c r="EV56" s="165">
        <f t="shared" si="28"/>
        <v>0</v>
      </c>
      <c r="EW56" s="165">
        <f t="shared" si="28"/>
        <v>0</v>
      </c>
      <c r="EX56" s="165">
        <f t="shared" si="28"/>
        <v>0</v>
      </c>
      <c r="EY56" s="165">
        <f t="shared" si="28"/>
        <v>0</v>
      </c>
      <c r="EZ56" s="165">
        <f t="shared" si="28"/>
        <v>0</v>
      </c>
      <c r="FA56" s="165">
        <f t="shared" si="28"/>
        <v>0</v>
      </c>
      <c r="FB56" s="165">
        <f t="shared" si="28"/>
        <v>0</v>
      </c>
      <c r="FC56" s="165">
        <f t="shared" si="28"/>
        <v>0</v>
      </c>
      <c r="FD56" s="165">
        <f t="shared" si="28"/>
        <v>0</v>
      </c>
      <c r="FE56" s="165">
        <f t="shared" si="28"/>
        <v>0</v>
      </c>
      <c r="FF56" s="165">
        <f t="shared" si="28"/>
        <v>0</v>
      </c>
      <c r="FG56" s="165">
        <f t="shared" si="28"/>
        <v>0</v>
      </c>
      <c r="FH56" s="165"/>
      <c r="FI56" s="165">
        <f t="shared" ca="1" si="34"/>
        <v>0</v>
      </c>
      <c r="FJ56" s="165">
        <f t="shared" ca="1" si="35"/>
        <v>0</v>
      </c>
      <c r="FK56" s="165">
        <f t="shared" ca="1" si="36"/>
        <v>0</v>
      </c>
      <c r="FL56" s="165">
        <f t="shared" ca="1" si="37"/>
        <v>0</v>
      </c>
      <c r="FM56" s="165">
        <f t="shared" si="38"/>
        <v>0</v>
      </c>
    </row>
    <row r="57" spans="1:169" s="155" customFormat="1" x14ac:dyDescent="0.3">
      <c r="A57" s="139" t="str">
        <f>IF(COUNTA(C$53:BM57)&gt;0,DG57,"")</f>
        <v/>
      </c>
      <c r="B57" s="136" t="s">
        <v>247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53"/>
      <c r="BO57" s="139" t="str">
        <f t="shared" si="29"/>
        <v>X</v>
      </c>
      <c r="BP57" s="2">
        <f t="shared" si="30"/>
        <v>0</v>
      </c>
      <c r="BQ57" s="58">
        <f t="shared" si="18"/>
        <v>0</v>
      </c>
      <c r="BR57" s="41">
        <f t="shared" si="31"/>
        <v>0</v>
      </c>
      <c r="BS57" s="59">
        <f t="shared" si="32"/>
        <v>0</v>
      </c>
      <c r="BT57" s="62">
        <f t="shared" si="33"/>
        <v>0</v>
      </c>
      <c r="BU57" s="59">
        <f t="shared" si="19"/>
        <v>0</v>
      </c>
      <c r="BV57" s="41" t="str">
        <f t="shared" si="14"/>
        <v>F</v>
      </c>
      <c r="BW57" s="154"/>
      <c r="BX57" s="154"/>
      <c r="BY57" s="154"/>
      <c r="BZ57" s="154"/>
      <c r="CA57" s="154"/>
      <c r="CC57" s="154">
        <f t="shared" ca="1" si="26"/>
        <v>0</v>
      </c>
      <c r="CD57" s="154">
        <f t="shared" ca="1" si="26"/>
        <v>0</v>
      </c>
      <c r="CE57" s="154">
        <f t="shared" ca="1" si="26"/>
        <v>0</v>
      </c>
      <c r="CF57" s="154">
        <f t="shared" ca="1" si="26"/>
        <v>0</v>
      </c>
      <c r="CG57" s="154">
        <f t="shared" ca="1" si="26"/>
        <v>0</v>
      </c>
      <c r="CH57" s="154">
        <f t="shared" ca="1" si="26"/>
        <v>0</v>
      </c>
      <c r="CI57" s="154">
        <f t="shared" ca="1" si="26"/>
        <v>0</v>
      </c>
      <c r="CJ57" s="154">
        <f t="shared" ca="1" si="26"/>
        <v>0</v>
      </c>
      <c r="CK57" s="154">
        <f t="shared" ca="1" si="26"/>
        <v>0</v>
      </c>
      <c r="CL57" s="154">
        <f t="shared" ca="1" si="26"/>
        <v>0</v>
      </c>
      <c r="CM57" s="154">
        <f t="shared" ca="1" si="27"/>
        <v>0</v>
      </c>
      <c r="CN57" s="154">
        <f t="shared" ca="1" si="27"/>
        <v>0</v>
      </c>
      <c r="CO57" s="154">
        <f t="shared" ca="1" si="27"/>
        <v>0</v>
      </c>
      <c r="CP57" s="154">
        <f t="shared" ca="1" si="27"/>
        <v>0</v>
      </c>
      <c r="CQ57" s="154">
        <f t="shared" ca="1" si="27"/>
        <v>0</v>
      </c>
      <c r="CR57" s="154">
        <f t="shared" ca="1" si="27"/>
        <v>0</v>
      </c>
      <c r="CS57" s="154">
        <f t="shared" ca="1" si="27"/>
        <v>0</v>
      </c>
      <c r="CT57" s="154">
        <f t="shared" ca="1" si="27"/>
        <v>0</v>
      </c>
      <c r="CU57" s="154">
        <f t="shared" ca="1" si="27"/>
        <v>0</v>
      </c>
      <c r="CV57" s="59">
        <f t="shared" si="39"/>
        <v>0</v>
      </c>
      <c r="CW57" s="59">
        <f t="shared" si="39"/>
        <v>0</v>
      </c>
      <c r="CX57" s="59">
        <f t="shared" si="39"/>
        <v>0</v>
      </c>
      <c r="CY57" s="59">
        <f t="shared" si="39"/>
        <v>0</v>
      </c>
      <c r="CZ57" s="59">
        <f t="shared" si="39"/>
        <v>0</v>
      </c>
      <c r="DA57" s="59">
        <f t="shared" si="39"/>
        <v>0</v>
      </c>
      <c r="DB57" s="59">
        <f t="shared" si="39"/>
        <v>0</v>
      </c>
      <c r="DC57" s="59">
        <f t="shared" si="39"/>
        <v>0</v>
      </c>
      <c r="DD57" s="154"/>
      <c r="DE57" s="154"/>
      <c r="DF57" s="154"/>
      <c r="DG57" s="156">
        <v>39</v>
      </c>
      <c r="DH57" s="154"/>
      <c r="ES57" s="165">
        <f t="shared" si="28"/>
        <v>0</v>
      </c>
      <c r="ET57" s="165">
        <f t="shared" si="28"/>
        <v>0</v>
      </c>
      <c r="EU57" s="165">
        <f t="shared" si="28"/>
        <v>0</v>
      </c>
      <c r="EV57" s="165">
        <f t="shared" si="28"/>
        <v>0</v>
      </c>
      <c r="EW57" s="165">
        <f t="shared" si="28"/>
        <v>0</v>
      </c>
      <c r="EX57" s="165">
        <f t="shared" si="28"/>
        <v>0</v>
      </c>
      <c r="EY57" s="165">
        <f t="shared" si="28"/>
        <v>0</v>
      </c>
      <c r="EZ57" s="165">
        <f t="shared" si="28"/>
        <v>0</v>
      </c>
      <c r="FA57" s="165">
        <f t="shared" si="28"/>
        <v>0</v>
      </c>
      <c r="FB57" s="165">
        <f t="shared" si="28"/>
        <v>0</v>
      </c>
      <c r="FC57" s="165">
        <f t="shared" si="28"/>
        <v>0</v>
      </c>
      <c r="FD57" s="165">
        <f t="shared" si="28"/>
        <v>0</v>
      </c>
      <c r="FE57" s="165">
        <f t="shared" si="28"/>
        <v>0</v>
      </c>
      <c r="FF57" s="165">
        <f t="shared" si="28"/>
        <v>0</v>
      </c>
      <c r="FG57" s="165">
        <f t="shared" si="28"/>
        <v>0</v>
      </c>
      <c r="FH57" s="165"/>
      <c r="FI57" s="165">
        <f t="shared" ca="1" si="34"/>
        <v>0</v>
      </c>
      <c r="FJ57" s="165">
        <f t="shared" ca="1" si="35"/>
        <v>0</v>
      </c>
      <c r="FK57" s="165">
        <f t="shared" ca="1" si="36"/>
        <v>0</v>
      </c>
      <c r="FL57" s="165">
        <f t="shared" ca="1" si="37"/>
        <v>0</v>
      </c>
      <c r="FM57" s="165">
        <f t="shared" si="38"/>
        <v>0</v>
      </c>
    </row>
    <row r="58" spans="1:169" s="155" customFormat="1" x14ac:dyDescent="0.3">
      <c r="A58" s="139" t="str">
        <f>IF(COUNTA(C$53:BM58)&gt;0,DG58,"")</f>
        <v/>
      </c>
      <c r="B58" s="136" t="s">
        <v>248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53"/>
      <c r="BO58" s="139" t="str">
        <f t="shared" si="29"/>
        <v>X</v>
      </c>
      <c r="BP58" s="2">
        <f t="shared" si="30"/>
        <v>0</v>
      </c>
      <c r="BQ58" s="58">
        <f t="shared" si="18"/>
        <v>0</v>
      </c>
      <c r="BR58" s="41">
        <f t="shared" si="31"/>
        <v>0</v>
      </c>
      <c r="BS58" s="59">
        <f t="shared" si="32"/>
        <v>0</v>
      </c>
      <c r="BT58" s="62">
        <f t="shared" si="33"/>
        <v>0</v>
      </c>
      <c r="BU58" s="59">
        <f t="shared" si="19"/>
        <v>0</v>
      </c>
      <c r="BV58" s="41" t="str">
        <f t="shared" si="14"/>
        <v>F</v>
      </c>
      <c r="BW58" s="154"/>
      <c r="BX58" s="154"/>
      <c r="BY58" s="154"/>
      <c r="BZ58" s="154"/>
      <c r="CA58" s="154"/>
      <c r="CC58" s="154">
        <f t="shared" ca="1" si="26"/>
        <v>0</v>
      </c>
      <c r="CD58" s="154">
        <f t="shared" ca="1" si="26"/>
        <v>0</v>
      </c>
      <c r="CE58" s="154">
        <f t="shared" ca="1" si="26"/>
        <v>0</v>
      </c>
      <c r="CF58" s="154">
        <f t="shared" ca="1" si="26"/>
        <v>0</v>
      </c>
      <c r="CG58" s="154">
        <f t="shared" ca="1" si="26"/>
        <v>0</v>
      </c>
      <c r="CH58" s="154">
        <f t="shared" ca="1" si="26"/>
        <v>0</v>
      </c>
      <c r="CI58" s="154">
        <f t="shared" ca="1" si="26"/>
        <v>0</v>
      </c>
      <c r="CJ58" s="154">
        <f t="shared" ca="1" si="26"/>
        <v>0</v>
      </c>
      <c r="CK58" s="154">
        <f t="shared" ca="1" si="26"/>
        <v>0</v>
      </c>
      <c r="CL58" s="154">
        <f t="shared" ca="1" si="26"/>
        <v>0</v>
      </c>
      <c r="CM58" s="154">
        <f t="shared" ca="1" si="27"/>
        <v>0</v>
      </c>
      <c r="CN58" s="154">
        <f t="shared" ca="1" si="27"/>
        <v>0</v>
      </c>
      <c r="CO58" s="154">
        <f t="shared" ca="1" si="27"/>
        <v>0</v>
      </c>
      <c r="CP58" s="154">
        <f t="shared" ca="1" si="27"/>
        <v>0</v>
      </c>
      <c r="CQ58" s="154">
        <f t="shared" ca="1" si="27"/>
        <v>0</v>
      </c>
      <c r="CR58" s="154">
        <f t="shared" ca="1" si="27"/>
        <v>0</v>
      </c>
      <c r="CS58" s="154">
        <f t="shared" ca="1" si="27"/>
        <v>0</v>
      </c>
      <c r="CT58" s="154">
        <f t="shared" ca="1" si="27"/>
        <v>0</v>
      </c>
      <c r="CU58" s="154">
        <f t="shared" ca="1" si="27"/>
        <v>0</v>
      </c>
      <c r="CV58" s="59">
        <f t="shared" si="39"/>
        <v>0</v>
      </c>
      <c r="CW58" s="59">
        <f t="shared" si="39"/>
        <v>0</v>
      </c>
      <c r="CX58" s="59">
        <f t="shared" si="39"/>
        <v>0</v>
      </c>
      <c r="CY58" s="59">
        <f t="shared" si="39"/>
        <v>0</v>
      </c>
      <c r="CZ58" s="59">
        <f t="shared" si="39"/>
        <v>0</v>
      </c>
      <c r="DA58" s="59">
        <f t="shared" si="39"/>
        <v>0</v>
      </c>
      <c r="DB58" s="59">
        <f t="shared" si="39"/>
        <v>0</v>
      </c>
      <c r="DC58" s="59">
        <f t="shared" si="39"/>
        <v>0</v>
      </c>
      <c r="DD58" s="154"/>
      <c r="DE58" s="154"/>
      <c r="DF58" s="154"/>
      <c r="DG58" s="156">
        <v>40</v>
      </c>
      <c r="DH58" s="154"/>
      <c r="ES58" s="165">
        <f t="shared" si="28"/>
        <v>0</v>
      </c>
      <c r="ET58" s="165">
        <f t="shared" si="28"/>
        <v>0</v>
      </c>
      <c r="EU58" s="165">
        <f t="shared" si="28"/>
        <v>0</v>
      </c>
      <c r="EV58" s="165">
        <f t="shared" si="28"/>
        <v>0</v>
      </c>
      <c r="EW58" s="165">
        <f t="shared" si="28"/>
        <v>0</v>
      </c>
      <c r="EX58" s="165">
        <f t="shared" si="28"/>
        <v>0</v>
      </c>
      <c r="EY58" s="165">
        <f t="shared" si="28"/>
        <v>0</v>
      </c>
      <c r="EZ58" s="165">
        <f t="shared" si="28"/>
        <v>0</v>
      </c>
      <c r="FA58" s="165">
        <f t="shared" si="28"/>
        <v>0</v>
      </c>
      <c r="FB58" s="165">
        <f t="shared" si="28"/>
        <v>0</v>
      </c>
      <c r="FC58" s="165">
        <f t="shared" si="28"/>
        <v>0</v>
      </c>
      <c r="FD58" s="165">
        <f t="shared" si="28"/>
        <v>0</v>
      </c>
      <c r="FE58" s="165">
        <f t="shared" si="28"/>
        <v>0</v>
      </c>
      <c r="FF58" s="165">
        <f t="shared" si="28"/>
        <v>0</v>
      </c>
      <c r="FG58" s="165">
        <f t="shared" si="28"/>
        <v>0</v>
      </c>
      <c r="FH58" s="165"/>
      <c r="FI58" s="165">
        <f t="shared" ca="1" si="34"/>
        <v>0</v>
      </c>
      <c r="FJ58" s="165">
        <f t="shared" ca="1" si="35"/>
        <v>0</v>
      </c>
      <c r="FK58" s="165">
        <f t="shared" ca="1" si="36"/>
        <v>0</v>
      </c>
      <c r="FL58" s="165">
        <f t="shared" ca="1" si="37"/>
        <v>0</v>
      </c>
      <c r="FM58" s="165">
        <f t="shared" si="38"/>
        <v>0</v>
      </c>
    </row>
    <row r="59" spans="1:169" s="155" customFormat="1" x14ac:dyDescent="0.3">
      <c r="A59" s="139" t="str">
        <f>IF(COUNTA(C$53:BM59)&gt;0,DG59,"")</f>
        <v/>
      </c>
      <c r="B59" s="136" t="s">
        <v>249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53"/>
      <c r="BO59" s="139" t="str">
        <f t="shared" si="29"/>
        <v>X</v>
      </c>
      <c r="BP59" s="2">
        <f t="shared" si="30"/>
        <v>0</v>
      </c>
      <c r="BQ59" s="58">
        <f t="shared" si="18"/>
        <v>0</v>
      </c>
      <c r="BR59" s="41">
        <f t="shared" si="31"/>
        <v>0</v>
      </c>
      <c r="BS59" s="59">
        <f t="shared" si="32"/>
        <v>0</v>
      </c>
      <c r="BT59" s="62">
        <f t="shared" si="33"/>
        <v>0</v>
      </c>
      <c r="BU59" s="59">
        <f t="shared" si="19"/>
        <v>0</v>
      </c>
      <c r="BV59" s="41" t="str">
        <f t="shared" si="14"/>
        <v>F</v>
      </c>
      <c r="BW59" s="154"/>
      <c r="BX59" s="154"/>
      <c r="BY59" s="154"/>
      <c r="BZ59" s="154"/>
      <c r="CA59" s="154"/>
      <c r="CC59" s="154">
        <f t="shared" ref="CC59:CL68" ca="1" si="40">SUMIF($F$12:$BM$13,CC$18,$F59:$BM59)</f>
        <v>0</v>
      </c>
      <c r="CD59" s="154">
        <f t="shared" ca="1" si="40"/>
        <v>0</v>
      </c>
      <c r="CE59" s="154">
        <f t="shared" ca="1" si="40"/>
        <v>0</v>
      </c>
      <c r="CF59" s="154">
        <f t="shared" ca="1" si="40"/>
        <v>0</v>
      </c>
      <c r="CG59" s="154">
        <f t="shared" ca="1" si="40"/>
        <v>0</v>
      </c>
      <c r="CH59" s="154">
        <f t="shared" ca="1" si="40"/>
        <v>0</v>
      </c>
      <c r="CI59" s="154">
        <f t="shared" ca="1" si="40"/>
        <v>0</v>
      </c>
      <c r="CJ59" s="154">
        <f t="shared" ca="1" si="40"/>
        <v>0</v>
      </c>
      <c r="CK59" s="154">
        <f t="shared" ca="1" si="40"/>
        <v>0</v>
      </c>
      <c r="CL59" s="154">
        <f t="shared" ca="1" si="40"/>
        <v>0</v>
      </c>
      <c r="CM59" s="154">
        <f t="shared" ref="CM59:CU68" ca="1" si="41">SUMIF($F$12:$BM$13,CM$18,$F59:$BM59)</f>
        <v>0</v>
      </c>
      <c r="CN59" s="154">
        <f t="shared" ca="1" si="41"/>
        <v>0</v>
      </c>
      <c r="CO59" s="154">
        <f t="shared" ca="1" si="41"/>
        <v>0</v>
      </c>
      <c r="CP59" s="154">
        <f t="shared" ca="1" si="41"/>
        <v>0</v>
      </c>
      <c r="CQ59" s="154">
        <f t="shared" ca="1" si="41"/>
        <v>0</v>
      </c>
      <c r="CR59" s="154">
        <f t="shared" ca="1" si="41"/>
        <v>0</v>
      </c>
      <c r="CS59" s="154">
        <f t="shared" ca="1" si="41"/>
        <v>0</v>
      </c>
      <c r="CT59" s="154">
        <f t="shared" ca="1" si="41"/>
        <v>0</v>
      </c>
      <c r="CU59" s="154">
        <f t="shared" ca="1" si="41"/>
        <v>0</v>
      </c>
      <c r="CV59" s="59">
        <f t="shared" si="39"/>
        <v>0</v>
      </c>
      <c r="CW59" s="59">
        <f t="shared" si="39"/>
        <v>0</v>
      </c>
      <c r="CX59" s="59">
        <f t="shared" si="39"/>
        <v>0</v>
      </c>
      <c r="CY59" s="59">
        <f t="shared" si="39"/>
        <v>0</v>
      </c>
      <c r="CZ59" s="59">
        <f t="shared" si="39"/>
        <v>0</v>
      </c>
      <c r="DA59" s="59">
        <f t="shared" si="39"/>
        <v>0</v>
      </c>
      <c r="DB59" s="59">
        <f t="shared" si="39"/>
        <v>0</v>
      </c>
      <c r="DC59" s="59">
        <f t="shared" si="39"/>
        <v>0</v>
      </c>
      <c r="DD59" s="154"/>
      <c r="DE59" s="154"/>
      <c r="DF59" s="154"/>
      <c r="DG59" s="156">
        <v>41</v>
      </c>
      <c r="DH59" s="154"/>
      <c r="ES59" s="165">
        <f t="shared" ref="ES59:FG68" si="42">SUMIF($F$17:$BM$17,ES$17,$F59:$BM59)</f>
        <v>0</v>
      </c>
      <c r="ET59" s="165">
        <f t="shared" si="42"/>
        <v>0</v>
      </c>
      <c r="EU59" s="165">
        <f t="shared" si="42"/>
        <v>0</v>
      </c>
      <c r="EV59" s="165">
        <f t="shared" si="42"/>
        <v>0</v>
      </c>
      <c r="EW59" s="165">
        <f t="shared" si="42"/>
        <v>0</v>
      </c>
      <c r="EX59" s="165">
        <f t="shared" si="42"/>
        <v>0</v>
      </c>
      <c r="EY59" s="165">
        <f t="shared" si="42"/>
        <v>0</v>
      </c>
      <c r="EZ59" s="165">
        <f t="shared" si="42"/>
        <v>0</v>
      </c>
      <c r="FA59" s="165">
        <f t="shared" si="42"/>
        <v>0</v>
      </c>
      <c r="FB59" s="165">
        <f t="shared" si="42"/>
        <v>0</v>
      </c>
      <c r="FC59" s="165">
        <f t="shared" si="42"/>
        <v>0</v>
      </c>
      <c r="FD59" s="165">
        <f t="shared" si="42"/>
        <v>0</v>
      </c>
      <c r="FE59" s="165">
        <f t="shared" si="42"/>
        <v>0</v>
      </c>
      <c r="FF59" s="165">
        <f t="shared" si="42"/>
        <v>0</v>
      </c>
      <c r="FG59" s="165">
        <f t="shared" si="42"/>
        <v>0</v>
      </c>
      <c r="FH59" s="165"/>
      <c r="FI59" s="165">
        <f t="shared" ca="1" si="34"/>
        <v>0</v>
      </c>
      <c r="FJ59" s="165">
        <f t="shared" ca="1" si="35"/>
        <v>0</v>
      </c>
      <c r="FK59" s="165">
        <f t="shared" ca="1" si="36"/>
        <v>0</v>
      </c>
      <c r="FL59" s="165">
        <f t="shared" ca="1" si="37"/>
        <v>0</v>
      </c>
      <c r="FM59" s="165">
        <f t="shared" si="38"/>
        <v>0</v>
      </c>
    </row>
    <row r="60" spans="1:169" s="155" customFormat="1" x14ac:dyDescent="0.3">
      <c r="A60" s="139" t="str">
        <f>IF(COUNTA(C$53:BM60)&gt;0,DG60,"")</f>
        <v/>
      </c>
      <c r="B60" s="136" t="s">
        <v>250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53"/>
      <c r="BO60" s="139" t="str">
        <f t="shared" si="29"/>
        <v>X</v>
      </c>
      <c r="BP60" s="2">
        <f t="shared" si="30"/>
        <v>0</v>
      </c>
      <c r="BQ60" s="58">
        <f t="shared" si="18"/>
        <v>0</v>
      </c>
      <c r="BR60" s="41">
        <f t="shared" si="31"/>
        <v>0</v>
      </c>
      <c r="BS60" s="59">
        <f t="shared" si="32"/>
        <v>0</v>
      </c>
      <c r="BT60" s="62">
        <f t="shared" si="33"/>
        <v>0</v>
      </c>
      <c r="BU60" s="59">
        <f t="shared" si="19"/>
        <v>0</v>
      </c>
      <c r="BV60" s="41" t="str">
        <f t="shared" si="14"/>
        <v>F</v>
      </c>
      <c r="BW60" s="154"/>
      <c r="BX60" s="154"/>
      <c r="BY60" s="154"/>
      <c r="BZ60" s="154"/>
      <c r="CA60" s="154"/>
      <c r="CC60" s="154">
        <f t="shared" ca="1" si="40"/>
        <v>0</v>
      </c>
      <c r="CD60" s="154">
        <f t="shared" ca="1" si="40"/>
        <v>0</v>
      </c>
      <c r="CE60" s="154">
        <f t="shared" ca="1" si="40"/>
        <v>0</v>
      </c>
      <c r="CF60" s="154">
        <f t="shared" ca="1" si="40"/>
        <v>0</v>
      </c>
      <c r="CG60" s="154">
        <f t="shared" ca="1" si="40"/>
        <v>0</v>
      </c>
      <c r="CH60" s="154">
        <f t="shared" ca="1" si="40"/>
        <v>0</v>
      </c>
      <c r="CI60" s="154">
        <f t="shared" ca="1" si="40"/>
        <v>0</v>
      </c>
      <c r="CJ60" s="154">
        <f t="shared" ca="1" si="40"/>
        <v>0</v>
      </c>
      <c r="CK60" s="154">
        <f t="shared" ca="1" si="40"/>
        <v>0</v>
      </c>
      <c r="CL60" s="154">
        <f t="shared" ca="1" si="40"/>
        <v>0</v>
      </c>
      <c r="CM60" s="154">
        <f t="shared" ca="1" si="41"/>
        <v>0</v>
      </c>
      <c r="CN60" s="154">
        <f t="shared" ca="1" si="41"/>
        <v>0</v>
      </c>
      <c r="CO60" s="154">
        <f t="shared" ca="1" si="41"/>
        <v>0</v>
      </c>
      <c r="CP60" s="154">
        <f t="shared" ca="1" si="41"/>
        <v>0</v>
      </c>
      <c r="CQ60" s="154">
        <f t="shared" ca="1" si="41"/>
        <v>0</v>
      </c>
      <c r="CR60" s="154">
        <f t="shared" ca="1" si="41"/>
        <v>0</v>
      </c>
      <c r="CS60" s="154">
        <f t="shared" ca="1" si="41"/>
        <v>0</v>
      </c>
      <c r="CT60" s="154">
        <f t="shared" ca="1" si="41"/>
        <v>0</v>
      </c>
      <c r="CU60" s="154">
        <f t="shared" ca="1" si="41"/>
        <v>0</v>
      </c>
      <c r="CV60" s="59">
        <f t="shared" si="39"/>
        <v>0</v>
      </c>
      <c r="CW60" s="59">
        <f t="shared" si="39"/>
        <v>0</v>
      </c>
      <c r="CX60" s="59">
        <f t="shared" si="39"/>
        <v>0</v>
      </c>
      <c r="CY60" s="59">
        <f t="shared" si="39"/>
        <v>0</v>
      </c>
      <c r="CZ60" s="59">
        <f t="shared" si="39"/>
        <v>0</v>
      </c>
      <c r="DA60" s="59">
        <f t="shared" si="39"/>
        <v>0</v>
      </c>
      <c r="DB60" s="59">
        <f t="shared" si="39"/>
        <v>0</v>
      </c>
      <c r="DC60" s="59">
        <f t="shared" si="39"/>
        <v>0</v>
      </c>
      <c r="DD60" s="154"/>
      <c r="DE60" s="154"/>
      <c r="DF60" s="154"/>
      <c r="DG60" s="156">
        <v>42</v>
      </c>
      <c r="DH60" s="154"/>
      <c r="ES60" s="165">
        <f t="shared" si="42"/>
        <v>0</v>
      </c>
      <c r="ET60" s="165">
        <f t="shared" si="42"/>
        <v>0</v>
      </c>
      <c r="EU60" s="165">
        <f t="shared" si="42"/>
        <v>0</v>
      </c>
      <c r="EV60" s="165">
        <f t="shared" si="42"/>
        <v>0</v>
      </c>
      <c r="EW60" s="165">
        <f t="shared" si="42"/>
        <v>0</v>
      </c>
      <c r="EX60" s="165">
        <f t="shared" si="42"/>
        <v>0</v>
      </c>
      <c r="EY60" s="165">
        <f t="shared" si="42"/>
        <v>0</v>
      </c>
      <c r="EZ60" s="165">
        <f t="shared" si="42"/>
        <v>0</v>
      </c>
      <c r="FA60" s="165">
        <f t="shared" si="42"/>
        <v>0</v>
      </c>
      <c r="FB60" s="165">
        <f t="shared" si="42"/>
        <v>0</v>
      </c>
      <c r="FC60" s="165">
        <f t="shared" si="42"/>
        <v>0</v>
      </c>
      <c r="FD60" s="165">
        <f t="shared" si="42"/>
        <v>0</v>
      </c>
      <c r="FE60" s="165">
        <f t="shared" si="42"/>
        <v>0</v>
      </c>
      <c r="FF60" s="165">
        <f t="shared" si="42"/>
        <v>0</v>
      </c>
      <c r="FG60" s="165">
        <f t="shared" si="42"/>
        <v>0</v>
      </c>
      <c r="FH60" s="165"/>
      <c r="FI60" s="165">
        <f t="shared" ca="1" si="34"/>
        <v>0</v>
      </c>
      <c r="FJ60" s="165">
        <f t="shared" ca="1" si="35"/>
        <v>0</v>
      </c>
      <c r="FK60" s="165">
        <f t="shared" ca="1" si="36"/>
        <v>0</v>
      </c>
      <c r="FL60" s="165">
        <f t="shared" ca="1" si="37"/>
        <v>0</v>
      </c>
      <c r="FM60" s="165">
        <f t="shared" si="38"/>
        <v>0</v>
      </c>
    </row>
    <row r="61" spans="1:169" s="155" customFormat="1" x14ac:dyDescent="0.3">
      <c r="A61" s="139" t="str">
        <f>IF(COUNTA(C$53:BM61)&gt;0,DG61,"")</f>
        <v/>
      </c>
      <c r="B61" s="136" t="s">
        <v>251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53"/>
      <c r="BO61" s="139" t="str">
        <f t="shared" si="29"/>
        <v>X</v>
      </c>
      <c r="BP61" s="2">
        <f t="shared" si="30"/>
        <v>0</v>
      </c>
      <c r="BQ61" s="58">
        <f t="shared" si="18"/>
        <v>0</v>
      </c>
      <c r="BR61" s="41">
        <f t="shared" si="31"/>
        <v>0</v>
      </c>
      <c r="BS61" s="59">
        <f t="shared" si="32"/>
        <v>0</v>
      </c>
      <c r="BT61" s="62">
        <f t="shared" si="33"/>
        <v>0</v>
      </c>
      <c r="BU61" s="59">
        <f t="shared" si="19"/>
        <v>0</v>
      </c>
      <c r="BV61" s="41" t="str">
        <f t="shared" si="14"/>
        <v>F</v>
      </c>
      <c r="BW61" s="154"/>
      <c r="BX61" s="154"/>
      <c r="BY61" s="154"/>
      <c r="BZ61" s="154"/>
      <c r="CA61" s="154"/>
      <c r="CC61" s="154">
        <f t="shared" ca="1" si="40"/>
        <v>0</v>
      </c>
      <c r="CD61" s="154">
        <f t="shared" ca="1" si="40"/>
        <v>0</v>
      </c>
      <c r="CE61" s="154">
        <f t="shared" ca="1" si="40"/>
        <v>0</v>
      </c>
      <c r="CF61" s="154">
        <f t="shared" ca="1" si="40"/>
        <v>0</v>
      </c>
      <c r="CG61" s="154">
        <f t="shared" ca="1" si="40"/>
        <v>0</v>
      </c>
      <c r="CH61" s="154">
        <f t="shared" ca="1" si="40"/>
        <v>0</v>
      </c>
      <c r="CI61" s="154">
        <f t="shared" ca="1" si="40"/>
        <v>0</v>
      </c>
      <c r="CJ61" s="154">
        <f t="shared" ca="1" si="40"/>
        <v>0</v>
      </c>
      <c r="CK61" s="154">
        <f t="shared" ca="1" si="40"/>
        <v>0</v>
      </c>
      <c r="CL61" s="154">
        <f t="shared" ca="1" si="40"/>
        <v>0</v>
      </c>
      <c r="CM61" s="154">
        <f t="shared" ca="1" si="41"/>
        <v>0</v>
      </c>
      <c r="CN61" s="154">
        <f t="shared" ca="1" si="41"/>
        <v>0</v>
      </c>
      <c r="CO61" s="154">
        <f t="shared" ca="1" si="41"/>
        <v>0</v>
      </c>
      <c r="CP61" s="154">
        <f t="shared" ca="1" si="41"/>
        <v>0</v>
      </c>
      <c r="CQ61" s="154">
        <f t="shared" ca="1" si="41"/>
        <v>0</v>
      </c>
      <c r="CR61" s="154">
        <f t="shared" ca="1" si="41"/>
        <v>0</v>
      </c>
      <c r="CS61" s="154">
        <f t="shared" ca="1" si="41"/>
        <v>0</v>
      </c>
      <c r="CT61" s="154">
        <f t="shared" ca="1" si="41"/>
        <v>0</v>
      </c>
      <c r="CU61" s="154">
        <f t="shared" ca="1" si="41"/>
        <v>0</v>
      </c>
      <c r="CV61" s="59">
        <f t="shared" si="39"/>
        <v>0</v>
      </c>
      <c r="CW61" s="59">
        <f t="shared" si="39"/>
        <v>0</v>
      </c>
      <c r="CX61" s="59">
        <f t="shared" si="39"/>
        <v>0</v>
      </c>
      <c r="CY61" s="59">
        <f t="shared" si="39"/>
        <v>0</v>
      </c>
      <c r="CZ61" s="59">
        <f t="shared" si="39"/>
        <v>0</v>
      </c>
      <c r="DA61" s="59">
        <f t="shared" si="39"/>
        <v>0</v>
      </c>
      <c r="DB61" s="59">
        <f t="shared" si="39"/>
        <v>0</v>
      </c>
      <c r="DC61" s="59">
        <f t="shared" si="39"/>
        <v>0</v>
      </c>
      <c r="DD61" s="154"/>
      <c r="DE61" s="154"/>
      <c r="DF61" s="154"/>
      <c r="DG61" s="156">
        <v>43</v>
      </c>
      <c r="DH61" s="154"/>
      <c r="ES61" s="165">
        <f t="shared" si="42"/>
        <v>0</v>
      </c>
      <c r="ET61" s="165">
        <f t="shared" si="42"/>
        <v>0</v>
      </c>
      <c r="EU61" s="165">
        <f t="shared" si="42"/>
        <v>0</v>
      </c>
      <c r="EV61" s="165">
        <f t="shared" si="42"/>
        <v>0</v>
      </c>
      <c r="EW61" s="165">
        <f t="shared" si="42"/>
        <v>0</v>
      </c>
      <c r="EX61" s="165">
        <f t="shared" si="42"/>
        <v>0</v>
      </c>
      <c r="EY61" s="165">
        <f t="shared" si="42"/>
        <v>0</v>
      </c>
      <c r="EZ61" s="165">
        <f t="shared" si="42"/>
        <v>0</v>
      </c>
      <c r="FA61" s="165">
        <f t="shared" si="42"/>
        <v>0</v>
      </c>
      <c r="FB61" s="165">
        <f t="shared" si="42"/>
        <v>0</v>
      </c>
      <c r="FC61" s="165">
        <f t="shared" si="42"/>
        <v>0</v>
      </c>
      <c r="FD61" s="165">
        <f t="shared" si="42"/>
        <v>0</v>
      </c>
      <c r="FE61" s="165">
        <f t="shared" si="42"/>
        <v>0</v>
      </c>
      <c r="FF61" s="165">
        <f t="shared" si="42"/>
        <v>0</v>
      </c>
      <c r="FG61" s="165">
        <f t="shared" si="42"/>
        <v>0</v>
      </c>
      <c r="FH61" s="165"/>
      <c r="FI61" s="165">
        <f t="shared" ca="1" si="34"/>
        <v>0</v>
      </c>
      <c r="FJ61" s="165">
        <f t="shared" ca="1" si="35"/>
        <v>0</v>
      </c>
      <c r="FK61" s="165">
        <f t="shared" ca="1" si="36"/>
        <v>0</v>
      </c>
      <c r="FL61" s="165">
        <f t="shared" ca="1" si="37"/>
        <v>0</v>
      </c>
      <c r="FM61" s="165">
        <f t="shared" si="38"/>
        <v>0</v>
      </c>
    </row>
    <row r="62" spans="1:169" s="155" customFormat="1" x14ac:dyDescent="0.3">
      <c r="A62" s="139" t="str">
        <f>IF(COUNTA(C$53:BM62)&gt;0,DG62,"")</f>
        <v/>
      </c>
      <c r="B62" s="136" t="s">
        <v>252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53"/>
      <c r="BO62" s="139" t="str">
        <f t="shared" si="29"/>
        <v>X</v>
      </c>
      <c r="BP62" s="2">
        <f t="shared" si="30"/>
        <v>0</v>
      </c>
      <c r="BQ62" s="58">
        <f t="shared" si="18"/>
        <v>0</v>
      </c>
      <c r="BR62" s="41">
        <f t="shared" si="31"/>
        <v>0</v>
      </c>
      <c r="BS62" s="59">
        <f t="shared" si="32"/>
        <v>0</v>
      </c>
      <c r="BT62" s="62">
        <f t="shared" si="33"/>
        <v>0</v>
      </c>
      <c r="BU62" s="59">
        <f t="shared" si="19"/>
        <v>0</v>
      </c>
      <c r="BV62" s="41" t="str">
        <f t="shared" si="14"/>
        <v>F</v>
      </c>
      <c r="BW62" s="154"/>
      <c r="BX62" s="154"/>
      <c r="BY62" s="154"/>
      <c r="BZ62" s="154"/>
      <c r="CA62" s="154"/>
      <c r="CC62" s="154">
        <f t="shared" ca="1" si="40"/>
        <v>0</v>
      </c>
      <c r="CD62" s="154">
        <f t="shared" ca="1" si="40"/>
        <v>0</v>
      </c>
      <c r="CE62" s="154">
        <f t="shared" ca="1" si="40"/>
        <v>0</v>
      </c>
      <c r="CF62" s="154">
        <f t="shared" ca="1" si="40"/>
        <v>0</v>
      </c>
      <c r="CG62" s="154">
        <f t="shared" ca="1" si="40"/>
        <v>0</v>
      </c>
      <c r="CH62" s="154">
        <f t="shared" ca="1" si="40"/>
        <v>0</v>
      </c>
      <c r="CI62" s="154">
        <f t="shared" ca="1" si="40"/>
        <v>0</v>
      </c>
      <c r="CJ62" s="154">
        <f t="shared" ca="1" si="40"/>
        <v>0</v>
      </c>
      <c r="CK62" s="154">
        <f t="shared" ca="1" si="40"/>
        <v>0</v>
      </c>
      <c r="CL62" s="154">
        <f t="shared" ca="1" si="40"/>
        <v>0</v>
      </c>
      <c r="CM62" s="154">
        <f t="shared" ca="1" si="41"/>
        <v>0</v>
      </c>
      <c r="CN62" s="154">
        <f t="shared" ca="1" si="41"/>
        <v>0</v>
      </c>
      <c r="CO62" s="154">
        <f t="shared" ca="1" si="41"/>
        <v>0</v>
      </c>
      <c r="CP62" s="154">
        <f t="shared" ca="1" si="41"/>
        <v>0</v>
      </c>
      <c r="CQ62" s="154">
        <f t="shared" ca="1" si="41"/>
        <v>0</v>
      </c>
      <c r="CR62" s="154">
        <f t="shared" ca="1" si="41"/>
        <v>0</v>
      </c>
      <c r="CS62" s="154">
        <f t="shared" ca="1" si="41"/>
        <v>0</v>
      </c>
      <c r="CT62" s="154">
        <f t="shared" ca="1" si="41"/>
        <v>0</v>
      </c>
      <c r="CU62" s="154">
        <f t="shared" ca="1" si="41"/>
        <v>0</v>
      </c>
      <c r="CV62" s="59">
        <f t="shared" si="39"/>
        <v>0</v>
      </c>
      <c r="CW62" s="59">
        <f t="shared" si="39"/>
        <v>0</v>
      </c>
      <c r="CX62" s="59">
        <f t="shared" si="39"/>
        <v>0</v>
      </c>
      <c r="CY62" s="59">
        <f t="shared" si="39"/>
        <v>0</v>
      </c>
      <c r="CZ62" s="59">
        <f t="shared" si="39"/>
        <v>0</v>
      </c>
      <c r="DA62" s="59">
        <f t="shared" si="39"/>
        <v>0</v>
      </c>
      <c r="DB62" s="59">
        <f t="shared" si="39"/>
        <v>0</v>
      </c>
      <c r="DC62" s="59">
        <f t="shared" si="39"/>
        <v>0</v>
      </c>
      <c r="DD62" s="154"/>
      <c r="DE62" s="154"/>
      <c r="DF62" s="154"/>
      <c r="DG62" s="156">
        <v>44</v>
      </c>
      <c r="DH62" s="154"/>
      <c r="ES62" s="165">
        <f t="shared" si="42"/>
        <v>0</v>
      </c>
      <c r="ET62" s="165">
        <f t="shared" si="42"/>
        <v>0</v>
      </c>
      <c r="EU62" s="165">
        <f t="shared" si="42"/>
        <v>0</v>
      </c>
      <c r="EV62" s="165">
        <f t="shared" si="42"/>
        <v>0</v>
      </c>
      <c r="EW62" s="165">
        <f t="shared" si="42"/>
        <v>0</v>
      </c>
      <c r="EX62" s="165">
        <f t="shared" si="42"/>
        <v>0</v>
      </c>
      <c r="EY62" s="165">
        <f t="shared" si="42"/>
        <v>0</v>
      </c>
      <c r="EZ62" s="165">
        <f t="shared" si="42"/>
        <v>0</v>
      </c>
      <c r="FA62" s="165">
        <f t="shared" si="42"/>
        <v>0</v>
      </c>
      <c r="FB62" s="165">
        <f t="shared" si="42"/>
        <v>0</v>
      </c>
      <c r="FC62" s="165">
        <f t="shared" si="42"/>
        <v>0</v>
      </c>
      <c r="FD62" s="165">
        <f t="shared" si="42"/>
        <v>0</v>
      </c>
      <c r="FE62" s="165">
        <f t="shared" si="42"/>
        <v>0</v>
      </c>
      <c r="FF62" s="165">
        <f t="shared" si="42"/>
        <v>0</v>
      </c>
      <c r="FG62" s="165">
        <f t="shared" si="42"/>
        <v>0</v>
      </c>
      <c r="FH62" s="165"/>
      <c r="FI62" s="165">
        <f t="shared" ca="1" si="34"/>
        <v>0</v>
      </c>
      <c r="FJ62" s="165">
        <f t="shared" ca="1" si="35"/>
        <v>0</v>
      </c>
      <c r="FK62" s="165">
        <f t="shared" ca="1" si="36"/>
        <v>0</v>
      </c>
      <c r="FL62" s="165">
        <f t="shared" ca="1" si="37"/>
        <v>0</v>
      </c>
      <c r="FM62" s="165">
        <f t="shared" si="38"/>
        <v>0</v>
      </c>
    </row>
    <row r="63" spans="1:169" s="155" customFormat="1" x14ac:dyDescent="0.3">
      <c r="A63" s="139" t="str">
        <f>IF(COUNTA(C$53:BM63)&gt;0,DG63,"")</f>
        <v/>
      </c>
      <c r="B63" s="136" t="s">
        <v>253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53"/>
      <c r="BO63" s="139" t="str">
        <f t="shared" si="29"/>
        <v>X</v>
      </c>
      <c r="BP63" s="2">
        <f t="shared" si="30"/>
        <v>0</v>
      </c>
      <c r="BQ63" s="58">
        <f t="shared" si="18"/>
        <v>0</v>
      </c>
      <c r="BR63" s="41">
        <f t="shared" si="31"/>
        <v>0</v>
      </c>
      <c r="BS63" s="59">
        <f t="shared" si="32"/>
        <v>0</v>
      </c>
      <c r="BT63" s="62">
        <f t="shared" si="33"/>
        <v>0</v>
      </c>
      <c r="BU63" s="59">
        <f t="shared" si="19"/>
        <v>0</v>
      </c>
      <c r="BV63" s="41" t="str">
        <f t="shared" si="14"/>
        <v>F</v>
      </c>
      <c r="BW63" s="154"/>
      <c r="BX63" s="154"/>
      <c r="BY63" s="154"/>
      <c r="BZ63" s="154"/>
      <c r="CA63" s="154"/>
      <c r="CC63" s="154">
        <f t="shared" ca="1" si="40"/>
        <v>0</v>
      </c>
      <c r="CD63" s="154">
        <f t="shared" ca="1" si="40"/>
        <v>0</v>
      </c>
      <c r="CE63" s="154">
        <f t="shared" ca="1" si="40"/>
        <v>0</v>
      </c>
      <c r="CF63" s="154">
        <f t="shared" ca="1" si="40"/>
        <v>0</v>
      </c>
      <c r="CG63" s="154">
        <f t="shared" ca="1" si="40"/>
        <v>0</v>
      </c>
      <c r="CH63" s="154">
        <f t="shared" ca="1" si="40"/>
        <v>0</v>
      </c>
      <c r="CI63" s="154">
        <f t="shared" ca="1" si="40"/>
        <v>0</v>
      </c>
      <c r="CJ63" s="154">
        <f t="shared" ca="1" si="40"/>
        <v>0</v>
      </c>
      <c r="CK63" s="154">
        <f t="shared" ca="1" si="40"/>
        <v>0</v>
      </c>
      <c r="CL63" s="154">
        <f t="shared" ca="1" si="40"/>
        <v>0</v>
      </c>
      <c r="CM63" s="154">
        <f t="shared" ca="1" si="41"/>
        <v>0</v>
      </c>
      <c r="CN63" s="154">
        <f t="shared" ca="1" si="41"/>
        <v>0</v>
      </c>
      <c r="CO63" s="154">
        <f t="shared" ca="1" si="41"/>
        <v>0</v>
      </c>
      <c r="CP63" s="154">
        <f t="shared" ca="1" si="41"/>
        <v>0</v>
      </c>
      <c r="CQ63" s="154">
        <f t="shared" ca="1" si="41"/>
        <v>0</v>
      </c>
      <c r="CR63" s="154">
        <f t="shared" ca="1" si="41"/>
        <v>0</v>
      </c>
      <c r="CS63" s="154">
        <f t="shared" ca="1" si="41"/>
        <v>0</v>
      </c>
      <c r="CT63" s="154">
        <f t="shared" ca="1" si="41"/>
        <v>0</v>
      </c>
      <c r="CU63" s="154">
        <f t="shared" ca="1" si="41"/>
        <v>0</v>
      </c>
      <c r="CV63" s="59">
        <f t="shared" si="39"/>
        <v>0</v>
      </c>
      <c r="CW63" s="59">
        <f t="shared" si="39"/>
        <v>0</v>
      </c>
      <c r="CX63" s="59">
        <f t="shared" si="39"/>
        <v>0</v>
      </c>
      <c r="CY63" s="59">
        <f t="shared" si="39"/>
        <v>0</v>
      </c>
      <c r="CZ63" s="59">
        <f t="shared" si="39"/>
        <v>0</v>
      </c>
      <c r="DA63" s="59">
        <f t="shared" si="39"/>
        <v>0</v>
      </c>
      <c r="DB63" s="59">
        <f t="shared" si="39"/>
        <v>0</v>
      </c>
      <c r="DC63" s="59">
        <f t="shared" si="39"/>
        <v>0</v>
      </c>
      <c r="DD63" s="154"/>
      <c r="DE63" s="154"/>
      <c r="DF63" s="154"/>
      <c r="DG63" s="156">
        <v>45</v>
      </c>
      <c r="DH63" s="154"/>
      <c r="ES63" s="165">
        <f t="shared" si="42"/>
        <v>0</v>
      </c>
      <c r="ET63" s="165">
        <f t="shared" si="42"/>
        <v>0</v>
      </c>
      <c r="EU63" s="165">
        <f t="shared" si="42"/>
        <v>0</v>
      </c>
      <c r="EV63" s="165">
        <f t="shared" si="42"/>
        <v>0</v>
      </c>
      <c r="EW63" s="165">
        <f t="shared" si="42"/>
        <v>0</v>
      </c>
      <c r="EX63" s="165">
        <f t="shared" si="42"/>
        <v>0</v>
      </c>
      <c r="EY63" s="165">
        <f t="shared" si="42"/>
        <v>0</v>
      </c>
      <c r="EZ63" s="165">
        <f t="shared" si="42"/>
        <v>0</v>
      </c>
      <c r="FA63" s="165">
        <f t="shared" si="42"/>
        <v>0</v>
      </c>
      <c r="FB63" s="165">
        <f t="shared" si="42"/>
        <v>0</v>
      </c>
      <c r="FC63" s="165">
        <f t="shared" si="42"/>
        <v>0</v>
      </c>
      <c r="FD63" s="165">
        <f t="shared" si="42"/>
        <v>0</v>
      </c>
      <c r="FE63" s="165">
        <f t="shared" si="42"/>
        <v>0</v>
      </c>
      <c r="FF63" s="165">
        <f t="shared" si="42"/>
        <v>0</v>
      </c>
      <c r="FG63" s="165">
        <f t="shared" si="42"/>
        <v>0</v>
      </c>
      <c r="FH63" s="165"/>
      <c r="FI63" s="165">
        <f t="shared" ca="1" si="34"/>
        <v>0</v>
      </c>
      <c r="FJ63" s="165">
        <f t="shared" ca="1" si="35"/>
        <v>0</v>
      </c>
      <c r="FK63" s="165">
        <f t="shared" ca="1" si="36"/>
        <v>0</v>
      </c>
      <c r="FL63" s="165">
        <f t="shared" ca="1" si="37"/>
        <v>0</v>
      </c>
      <c r="FM63" s="165">
        <f t="shared" si="38"/>
        <v>0</v>
      </c>
    </row>
    <row r="64" spans="1:169" s="155" customFormat="1" x14ac:dyDescent="0.3">
      <c r="A64" s="139" t="str">
        <f>IF(COUNTA(C$53:BM64)&gt;0,DG64,"")</f>
        <v/>
      </c>
      <c r="B64" s="136" t="s">
        <v>254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53"/>
      <c r="BO64" s="139" t="str">
        <f t="shared" si="29"/>
        <v>X</v>
      </c>
      <c r="BP64" s="2">
        <f t="shared" si="30"/>
        <v>0</v>
      </c>
      <c r="BQ64" s="58">
        <f t="shared" si="18"/>
        <v>0</v>
      </c>
      <c r="BR64" s="41">
        <f t="shared" si="31"/>
        <v>0</v>
      </c>
      <c r="BS64" s="59">
        <f t="shared" si="32"/>
        <v>0</v>
      </c>
      <c r="BT64" s="62">
        <f t="shared" si="33"/>
        <v>0</v>
      </c>
      <c r="BU64" s="59">
        <f t="shared" si="19"/>
        <v>0</v>
      </c>
      <c r="BV64" s="41" t="str">
        <f t="shared" si="14"/>
        <v>F</v>
      </c>
      <c r="BW64" s="154"/>
      <c r="BX64" s="154"/>
      <c r="BY64" s="154"/>
      <c r="BZ64" s="154"/>
      <c r="CA64" s="154"/>
      <c r="CC64" s="154">
        <f t="shared" ca="1" si="40"/>
        <v>0</v>
      </c>
      <c r="CD64" s="154">
        <f t="shared" ca="1" si="40"/>
        <v>0</v>
      </c>
      <c r="CE64" s="154">
        <f t="shared" ca="1" si="40"/>
        <v>0</v>
      </c>
      <c r="CF64" s="154">
        <f t="shared" ca="1" si="40"/>
        <v>0</v>
      </c>
      <c r="CG64" s="154">
        <f t="shared" ca="1" si="40"/>
        <v>0</v>
      </c>
      <c r="CH64" s="154">
        <f t="shared" ca="1" si="40"/>
        <v>0</v>
      </c>
      <c r="CI64" s="154">
        <f t="shared" ca="1" si="40"/>
        <v>0</v>
      </c>
      <c r="CJ64" s="154">
        <f t="shared" ca="1" si="40"/>
        <v>0</v>
      </c>
      <c r="CK64" s="154">
        <f t="shared" ca="1" si="40"/>
        <v>0</v>
      </c>
      <c r="CL64" s="154">
        <f t="shared" ca="1" si="40"/>
        <v>0</v>
      </c>
      <c r="CM64" s="154">
        <f t="shared" ca="1" si="41"/>
        <v>0</v>
      </c>
      <c r="CN64" s="154">
        <f t="shared" ca="1" si="41"/>
        <v>0</v>
      </c>
      <c r="CO64" s="154">
        <f t="shared" ca="1" si="41"/>
        <v>0</v>
      </c>
      <c r="CP64" s="154">
        <f t="shared" ca="1" si="41"/>
        <v>0</v>
      </c>
      <c r="CQ64" s="154">
        <f t="shared" ca="1" si="41"/>
        <v>0</v>
      </c>
      <c r="CR64" s="154">
        <f t="shared" ca="1" si="41"/>
        <v>0</v>
      </c>
      <c r="CS64" s="154">
        <f t="shared" ca="1" si="41"/>
        <v>0</v>
      </c>
      <c r="CT64" s="154">
        <f t="shared" ca="1" si="41"/>
        <v>0</v>
      </c>
      <c r="CU64" s="154">
        <f t="shared" ca="1" si="41"/>
        <v>0</v>
      </c>
      <c r="CV64" s="59">
        <f t="shared" si="39"/>
        <v>0</v>
      </c>
      <c r="CW64" s="59">
        <f t="shared" si="39"/>
        <v>0</v>
      </c>
      <c r="CX64" s="59">
        <f t="shared" si="39"/>
        <v>0</v>
      </c>
      <c r="CY64" s="59">
        <f t="shared" si="39"/>
        <v>0</v>
      </c>
      <c r="CZ64" s="59">
        <f t="shared" si="39"/>
        <v>0</v>
      </c>
      <c r="DA64" s="59">
        <f t="shared" si="39"/>
        <v>0</v>
      </c>
      <c r="DB64" s="59">
        <f t="shared" si="39"/>
        <v>0</v>
      </c>
      <c r="DC64" s="59">
        <f t="shared" si="39"/>
        <v>0</v>
      </c>
      <c r="DD64" s="154"/>
      <c r="DE64" s="154"/>
      <c r="DF64" s="154"/>
      <c r="DG64" s="156">
        <v>46</v>
      </c>
      <c r="DH64" s="154"/>
      <c r="ES64" s="165">
        <f t="shared" si="42"/>
        <v>0</v>
      </c>
      <c r="ET64" s="165">
        <f t="shared" si="42"/>
        <v>0</v>
      </c>
      <c r="EU64" s="165">
        <f t="shared" si="42"/>
        <v>0</v>
      </c>
      <c r="EV64" s="165">
        <f t="shared" si="42"/>
        <v>0</v>
      </c>
      <c r="EW64" s="165">
        <f t="shared" si="42"/>
        <v>0</v>
      </c>
      <c r="EX64" s="165">
        <f t="shared" si="42"/>
        <v>0</v>
      </c>
      <c r="EY64" s="165">
        <f t="shared" si="42"/>
        <v>0</v>
      </c>
      <c r="EZ64" s="165">
        <f t="shared" si="42"/>
        <v>0</v>
      </c>
      <c r="FA64" s="165">
        <f t="shared" si="42"/>
        <v>0</v>
      </c>
      <c r="FB64" s="165">
        <f t="shared" si="42"/>
        <v>0</v>
      </c>
      <c r="FC64" s="165">
        <f t="shared" si="42"/>
        <v>0</v>
      </c>
      <c r="FD64" s="165">
        <f t="shared" si="42"/>
        <v>0</v>
      </c>
      <c r="FE64" s="165">
        <f t="shared" si="42"/>
        <v>0</v>
      </c>
      <c r="FF64" s="165">
        <f t="shared" si="42"/>
        <v>0</v>
      </c>
      <c r="FG64" s="165">
        <f t="shared" si="42"/>
        <v>0</v>
      </c>
      <c r="FH64" s="165"/>
      <c r="FI64" s="165">
        <f t="shared" ca="1" si="34"/>
        <v>0</v>
      </c>
      <c r="FJ64" s="165">
        <f t="shared" ca="1" si="35"/>
        <v>0</v>
      </c>
      <c r="FK64" s="165">
        <f t="shared" ca="1" si="36"/>
        <v>0</v>
      </c>
      <c r="FL64" s="165">
        <f t="shared" ca="1" si="37"/>
        <v>0</v>
      </c>
      <c r="FM64" s="165">
        <f t="shared" si="38"/>
        <v>0</v>
      </c>
    </row>
    <row r="65" spans="1:169" s="155" customFormat="1" x14ac:dyDescent="0.3">
      <c r="A65" s="139" t="str">
        <f>IF(COUNTA(C$53:BM65)&gt;0,DG65,"")</f>
        <v/>
      </c>
      <c r="B65" s="136" t="s">
        <v>255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53"/>
      <c r="BO65" s="139" t="str">
        <f t="shared" si="29"/>
        <v>X</v>
      </c>
      <c r="BP65" s="2">
        <f t="shared" si="30"/>
        <v>0</v>
      </c>
      <c r="BQ65" s="58">
        <f t="shared" si="18"/>
        <v>0</v>
      </c>
      <c r="BR65" s="41">
        <f t="shared" si="31"/>
        <v>0</v>
      </c>
      <c r="BS65" s="59">
        <f t="shared" si="32"/>
        <v>0</v>
      </c>
      <c r="BT65" s="62">
        <f t="shared" si="33"/>
        <v>0</v>
      </c>
      <c r="BU65" s="59">
        <f t="shared" si="19"/>
        <v>0</v>
      </c>
      <c r="BV65" s="41" t="str">
        <f t="shared" si="14"/>
        <v>F</v>
      </c>
      <c r="BW65" s="154"/>
      <c r="BX65" s="154"/>
      <c r="BY65" s="154"/>
      <c r="BZ65" s="154"/>
      <c r="CA65" s="154"/>
      <c r="CC65" s="154">
        <f t="shared" ca="1" si="40"/>
        <v>0</v>
      </c>
      <c r="CD65" s="154">
        <f t="shared" ca="1" si="40"/>
        <v>0</v>
      </c>
      <c r="CE65" s="154">
        <f t="shared" ca="1" si="40"/>
        <v>0</v>
      </c>
      <c r="CF65" s="154">
        <f t="shared" ca="1" si="40"/>
        <v>0</v>
      </c>
      <c r="CG65" s="154">
        <f t="shared" ca="1" si="40"/>
        <v>0</v>
      </c>
      <c r="CH65" s="154">
        <f t="shared" ca="1" si="40"/>
        <v>0</v>
      </c>
      <c r="CI65" s="154">
        <f t="shared" ca="1" si="40"/>
        <v>0</v>
      </c>
      <c r="CJ65" s="154">
        <f t="shared" ca="1" si="40"/>
        <v>0</v>
      </c>
      <c r="CK65" s="154">
        <f t="shared" ca="1" si="40"/>
        <v>0</v>
      </c>
      <c r="CL65" s="154">
        <f t="shared" ca="1" si="40"/>
        <v>0</v>
      </c>
      <c r="CM65" s="154">
        <f t="shared" ca="1" si="41"/>
        <v>0</v>
      </c>
      <c r="CN65" s="154">
        <f t="shared" ca="1" si="41"/>
        <v>0</v>
      </c>
      <c r="CO65" s="154">
        <f t="shared" ca="1" si="41"/>
        <v>0</v>
      </c>
      <c r="CP65" s="154">
        <f t="shared" ca="1" si="41"/>
        <v>0</v>
      </c>
      <c r="CQ65" s="154">
        <f t="shared" ca="1" si="41"/>
        <v>0</v>
      </c>
      <c r="CR65" s="154">
        <f t="shared" ca="1" si="41"/>
        <v>0</v>
      </c>
      <c r="CS65" s="154">
        <f t="shared" ca="1" si="41"/>
        <v>0</v>
      </c>
      <c r="CT65" s="154">
        <f t="shared" ca="1" si="41"/>
        <v>0</v>
      </c>
      <c r="CU65" s="154">
        <f t="shared" ca="1" si="41"/>
        <v>0</v>
      </c>
      <c r="CV65" s="59">
        <f t="shared" si="39"/>
        <v>0</v>
      </c>
      <c r="CW65" s="59">
        <f t="shared" si="39"/>
        <v>0</v>
      </c>
      <c r="CX65" s="59">
        <f t="shared" si="39"/>
        <v>0</v>
      </c>
      <c r="CY65" s="59">
        <f t="shared" si="39"/>
        <v>0</v>
      </c>
      <c r="CZ65" s="59">
        <f t="shared" si="39"/>
        <v>0</v>
      </c>
      <c r="DA65" s="59">
        <f t="shared" si="39"/>
        <v>0</v>
      </c>
      <c r="DB65" s="59">
        <f t="shared" si="39"/>
        <v>0</v>
      </c>
      <c r="DC65" s="59">
        <f t="shared" si="39"/>
        <v>0</v>
      </c>
      <c r="DD65" s="154"/>
      <c r="DE65" s="154"/>
      <c r="DF65" s="154"/>
      <c r="DG65" s="156">
        <v>47</v>
      </c>
      <c r="DH65" s="154"/>
      <c r="ES65" s="165">
        <f t="shared" si="42"/>
        <v>0</v>
      </c>
      <c r="ET65" s="165">
        <f t="shared" si="42"/>
        <v>0</v>
      </c>
      <c r="EU65" s="165">
        <f t="shared" si="42"/>
        <v>0</v>
      </c>
      <c r="EV65" s="165">
        <f t="shared" si="42"/>
        <v>0</v>
      </c>
      <c r="EW65" s="165">
        <f t="shared" si="42"/>
        <v>0</v>
      </c>
      <c r="EX65" s="165">
        <f t="shared" si="42"/>
        <v>0</v>
      </c>
      <c r="EY65" s="165">
        <f t="shared" si="42"/>
        <v>0</v>
      </c>
      <c r="EZ65" s="165">
        <f t="shared" si="42"/>
        <v>0</v>
      </c>
      <c r="FA65" s="165">
        <f t="shared" si="42"/>
        <v>0</v>
      </c>
      <c r="FB65" s="165">
        <f t="shared" si="42"/>
        <v>0</v>
      </c>
      <c r="FC65" s="165">
        <f t="shared" si="42"/>
        <v>0</v>
      </c>
      <c r="FD65" s="165">
        <f t="shared" si="42"/>
        <v>0</v>
      </c>
      <c r="FE65" s="165">
        <f t="shared" si="42"/>
        <v>0</v>
      </c>
      <c r="FF65" s="165">
        <f t="shared" si="42"/>
        <v>0</v>
      </c>
      <c r="FG65" s="165">
        <f t="shared" si="42"/>
        <v>0</v>
      </c>
      <c r="FH65" s="165"/>
      <c r="FI65" s="165">
        <f t="shared" ca="1" si="34"/>
        <v>0</v>
      </c>
      <c r="FJ65" s="165">
        <f t="shared" ca="1" si="35"/>
        <v>0</v>
      </c>
      <c r="FK65" s="165">
        <f t="shared" ca="1" si="36"/>
        <v>0</v>
      </c>
      <c r="FL65" s="165">
        <f t="shared" ca="1" si="37"/>
        <v>0</v>
      </c>
      <c r="FM65" s="165">
        <f t="shared" si="38"/>
        <v>0</v>
      </c>
    </row>
    <row r="66" spans="1:169" s="155" customFormat="1" x14ac:dyDescent="0.3">
      <c r="A66" s="139" t="str">
        <f>IF(COUNTA(C$53:BM66)&gt;0,DG66,"")</f>
        <v/>
      </c>
      <c r="B66" s="136" t="s">
        <v>256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53"/>
      <c r="BO66" s="139" t="str">
        <f t="shared" si="29"/>
        <v>X</v>
      </c>
      <c r="BP66" s="2">
        <f t="shared" si="30"/>
        <v>0</v>
      </c>
      <c r="BQ66" s="58">
        <f t="shared" si="18"/>
        <v>0</v>
      </c>
      <c r="BR66" s="41">
        <f t="shared" si="31"/>
        <v>0</v>
      </c>
      <c r="BS66" s="59">
        <f t="shared" si="32"/>
        <v>0</v>
      </c>
      <c r="BT66" s="62">
        <f t="shared" si="33"/>
        <v>0</v>
      </c>
      <c r="BU66" s="59">
        <f t="shared" si="19"/>
        <v>0</v>
      </c>
      <c r="BV66" s="41" t="str">
        <f t="shared" si="14"/>
        <v>F</v>
      </c>
      <c r="BW66" s="154"/>
      <c r="BX66" s="154"/>
      <c r="BY66" s="154"/>
      <c r="BZ66" s="154"/>
      <c r="CA66" s="154"/>
      <c r="CC66" s="154">
        <f t="shared" ca="1" si="40"/>
        <v>0</v>
      </c>
      <c r="CD66" s="154">
        <f t="shared" ca="1" si="40"/>
        <v>0</v>
      </c>
      <c r="CE66" s="154">
        <f t="shared" ca="1" si="40"/>
        <v>0</v>
      </c>
      <c r="CF66" s="154">
        <f t="shared" ca="1" si="40"/>
        <v>0</v>
      </c>
      <c r="CG66" s="154">
        <f t="shared" ca="1" si="40"/>
        <v>0</v>
      </c>
      <c r="CH66" s="154">
        <f t="shared" ca="1" si="40"/>
        <v>0</v>
      </c>
      <c r="CI66" s="154">
        <f t="shared" ca="1" si="40"/>
        <v>0</v>
      </c>
      <c r="CJ66" s="154">
        <f t="shared" ca="1" si="40"/>
        <v>0</v>
      </c>
      <c r="CK66" s="154">
        <f t="shared" ca="1" si="40"/>
        <v>0</v>
      </c>
      <c r="CL66" s="154">
        <f t="shared" ca="1" si="40"/>
        <v>0</v>
      </c>
      <c r="CM66" s="154">
        <f t="shared" ca="1" si="41"/>
        <v>0</v>
      </c>
      <c r="CN66" s="154">
        <f t="shared" ca="1" si="41"/>
        <v>0</v>
      </c>
      <c r="CO66" s="154">
        <f t="shared" ca="1" si="41"/>
        <v>0</v>
      </c>
      <c r="CP66" s="154">
        <f t="shared" ca="1" si="41"/>
        <v>0</v>
      </c>
      <c r="CQ66" s="154">
        <f t="shared" ca="1" si="41"/>
        <v>0</v>
      </c>
      <c r="CR66" s="154">
        <f t="shared" ca="1" si="41"/>
        <v>0</v>
      </c>
      <c r="CS66" s="154">
        <f t="shared" ca="1" si="41"/>
        <v>0</v>
      </c>
      <c r="CT66" s="154">
        <f t="shared" ca="1" si="41"/>
        <v>0</v>
      </c>
      <c r="CU66" s="154">
        <f t="shared" ca="1" si="41"/>
        <v>0</v>
      </c>
      <c r="CV66" s="59">
        <f t="shared" si="39"/>
        <v>0</v>
      </c>
      <c r="CW66" s="59">
        <f t="shared" si="39"/>
        <v>0</v>
      </c>
      <c r="CX66" s="59">
        <f t="shared" si="39"/>
        <v>0</v>
      </c>
      <c r="CY66" s="59">
        <f t="shared" si="39"/>
        <v>0</v>
      </c>
      <c r="CZ66" s="59">
        <f t="shared" si="39"/>
        <v>0</v>
      </c>
      <c r="DA66" s="59">
        <f t="shared" si="39"/>
        <v>0</v>
      </c>
      <c r="DB66" s="59">
        <f t="shared" si="39"/>
        <v>0</v>
      </c>
      <c r="DC66" s="59">
        <f t="shared" si="39"/>
        <v>0</v>
      </c>
      <c r="DD66" s="154"/>
      <c r="DE66" s="154"/>
      <c r="DF66" s="154"/>
      <c r="DG66" s="156">
        <v>48</v>
      </c>
      <c r="DH66" s="154"/>
      <c r="ES66" s="165">
        <f t="shared" si="42"/>
        <v>0</v>
      </c>
      <c r="ET66" s="165">
        <f t="shared" si="42"/>
        <v>0</v>
      </c>
      <c r="EU66" s="165">
        <f t="shared" si="42"/>
        <v>0</v>
      </c>
      <c r="EV66" s="165">
        <f t="shared" si="42"/>
        <v>0</v>
      </c>
      <c r="EW66" s="165">
        <f t="shared" si="42"/>
        <v>0</v>
      </c>
      <c r="EX66" s="165">
        <f t="shared" si="42"/>
        <v>0</v>
      </c>
      <c r="EY66" s="165">
        <f t="shared" si="42"/>
        <v>0</v>
      </c>
      <c r="EZ66" s="165">
        <f t="shared" si="42"/>
        <v>0</v>
      </c>
      <c r="FA66" s="165">
        <f t="shared" si="42"/>
        <v>0</v>
      </c>
      <c r="FB66" s="165">
        <f t="shared" si="42"/>
        <v>0</v>
      </c>
      <c r="FC66" s="165">
        <f t="shared" si="42"/>
        <v>0</v>
      </c>
      <c r="FD66" s="165">
        <f t="shared" si="42"/>
        <v>0</v>
      </c>
      <c r="FE66" s="165">
        <f t="shared" si="42"/>
        <v>0</v>
      </c>
      <c r="FF66" s="165">
        <f t="shared" si="42"/>
        <v>0</v>
      </c>
      <c r="FG66" s="165">
        <f t="shared" si="42"/>
        <v>0</v>
      </c>
      <c r="FH66" s="165"/>
      <c r="FI66" s="165">
        <f t="shared" ca="1" si="34"/>
        <v>0</v>
      </c>
      <c r="FJ66" s="165">
        <f t="shared" ca="1" si="35"/>
        <v>0</v>
      </c>
      <c r="FK66" s="165">
        <f t="shared" ca="1" si="36"/>
        <v>0</v>
      </c>
      <c r="FL66" s="165">
        <f t="shared" ca="1" si="37"/>
        <v>0</v>
      </c>
      <c r="FM66" s="165">
        <f t="shared" si="38"/>
        <v>0</v>
      </c>
    </row>
    <row r="67" spans="1:169" s="155" customFormat="1" x14ac:dyDescent="0.3">
      <c r="A67" s="139" t="str">
        <f>IF(COUNTA(C$53:BM67)&gt;0,DG67,"")</f>
        <v/>
      </c>
      <c r="B67" s="136" t="s">
        <v>257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53"/>
      <c r="BO67" s="139" t="str">
        <f t="shared" si="29"/>
        <v>X</v>
      </c>
      <c r="BP67" s="2">
        <f t="shared" si="30"/>
        <v>0</v>
      </c>
      <c r="BQ67" s="58">
        <f t="shared" si="18"/>
        <v>0</v>
      </c>
      <c r="BR67" s="41">
        <f t="shared" si="31"/>
        <v>0</v>
      </c>
      <c r="BS67" s="59">
        <f t="shared" si="32"/>
        <v>0</v>
      </c>
      <c r="BT67" s="62">
        <f t="shared" si="33"/>
        <v>0</v>
      </c>
      <c r="BU67" s="59">
        <f t="shared" si="19"/>
        <v>0</v>
      </c>
      <c r="BV67" s="41" t="str">
        <f t="shared" si="14"/>
        <v>F</v>
      </c>
      <c r="BW67" s="154"/>
      <c r="BX67" s="154"/>
      <c r="BY67" s="154"/>
      <c r="BZ67" s="154"/>
      <c r="CA67" s="154"/>
      <c r="CC67" s="154">
        <f t="shared" ca="1" si="40"/>
        <v>0</v>
      </c>
      <c r="CD67" s="154">
        <f t="shared" ca="1" si="40"/>
        <v>0</v>
      </c>
      <c r="CE67" s="154">
        <f t="shared" ca="1" si="40"/>
        <v>0</v>
      </c>
      <c r="CF67" s="154">
        <f t="shared" ca="1" si="40"/>
        <v>0</v>
      </c>
      <c r="CG67" s="154">
        <f t="shared" ca="1" si="40"/>
        <v>0</v>
      </c>
      <c r="CH67" s="154">
        <f t="shared" ca="1" si="40"/>
        <v>0</v>
      </c>
      <c r="CI67" s="154">
        <f t="shared" ca="1" si="40"/>
        <v>0</v>
      </c>
      <c r="CJ67" s="154">
        <f t="shared" ca="1" si="40"/>
        <v>0</v>
      </c>
      <c r="CK67" s="154">
        <f t="shared" ca="1" si="40"/>
        <v>0</v>
      </c>
      <c r="CL67" s="154">
        <f t="shared" ca="1" si="40"/>
        <v>0</v>
      </c>
      <c r="CM67" s="154">
        <f t="shared" ca="1" si="41"/>
        <v>0</v>
      </c>
      <c r="CN67" s="154">
        <f t="shared" ca="1" si="41"/>
        <v>0</v>
      </c>
      <c r="CO67" s="154">
        <f t="shared" ca="1" si="41"/>
        <v>0</v>
      </c>
      <c r="CP67" s="154">
        <f t="shared" ca="1" si="41"/>
        <v>0</v>
      </c>
      <c r="CQ67" s="154">
        <f t="shared" ca="1" si="41"/>
        <v>0</v>
      </c>
      <c r="CR67" s="154">
        <f t="shared" ca="1" si="41"/>
        <v>0</v>
      </c>
      <c r="CS67" s="154">
        <f t="shared" ca="1" si="41"/>
        <v>0</v>
      </c>
      <c r="CT67" s="154">
        <f t="shared" ca="1" si="41"/>
        <v>0</v>
      </c>
      <c r="CU67" s="154">
        <f t="shared" ca="1" si="41"/>
        <v>0</v>
      </c>
      <c r="CV67" s="59">
        <f t="shared" si="39"/>
        <v>0</v>
      </c>
      <c r="CW67" s="59">
        <f t="shared" si="39"/>
        <v>0</v>
      </c>
      <c r="CX67" s="59">
        <f t="shared" si="39"/>
        <v>0</v>
      </c>
      <c r="CY67" s="59">
        <f t="shared" si="39"/>
        <v>0</v>
      </c>
      <c r="CZ67" s="59">
        <f t="shared" si="39"/>
        <v>0</v>
      </c>
      <c r="DA67" s="59">
        <f t="shared" si="39"/>
        <v>0</v>
      </c>
      <c r="DB67" s="59">
        <f t="shared" si="39"/>
        <v>0</v>
      </c>
      <c r="DC67" s="59">
        <f t="shared" si="39"/>
        <v>0</v>
      </c>
      <c r="DD67" s="154"/>
      <c r="DE67" s="154"/>
      <c r="DF67" s="154"/>
      <c r="DG67" s="156">
        <v>49</v>
      </c>
      <c r="DH67" s="154"/>
      <c r="ES67" s="165">
        <f t="shared" si="42"/>
        <v>0</v>
      </c>
      <c r="ET67" s="165">
        <f t="shared" si="42"/>
        <v>0</v>
      </c>
      <c r="EU67" s="165">
        <f t="shared" si="42"/>
        <v>0</v>
      </c>
      <c r="EV67" s="165">
        <f t="shared" si="42"/>
        <v>0</v>
      </c>
      <c r="EW67" s="165">
        <f t="shared" si="42"/>
        <v>0</v>
      </c>
      <c r="EX67" s="165">
        <f t="shared" si="42"/>
        <v>0</v>
      </c>
      <c r="EY67" s="165">
        <f t="shared" si="42"/>
        <v>0</v>
      </c>
      <c r="EZ67" s="165">
        <f t="shared" si="42"/>
        <v>0</v>
      </c>
      <c r="FA67" s="165">
        <f t="shared" si="42"/>
        <v>0</v>
      </c>
      <c r="FB67" s="165">
        <f t="shared" si="42"/>
        <v>0</v>
      </c>
      <c r="FC67" s="165">
        <f t="shared" si="42"/>
        <v>0</v>
      </c>
      <c r="FD67" s="165">
        <f t="shared" si="42"/>
        <v>0</v>
      </c>
      <c r="FE67" s="165">
        <f t="shared" si="42"/>
        <v>0</v>
      </c>
      <c r="FF67" s="165">
        <f t="shared" si="42"/>
        <v>0</v>
      </c>
      <c r="FG67" s="165">
        <f t="shared" si="42"/>
        <v>0</v>
      </c>
      <c r="FH67" s="165"/>
      <c r="FI67" s="165">
        <f t="shared" ca="1" si="34"/>
        <v>0</v>
      </c>
      <c r="FJ67" s="165">
        <f t="shared" ca="1" si="35"/>
        <v>0</v>
      </c>
      <c r="FK67" s="165">
        <f t="shared" ca="1" si="36"/>
        <v>0</v>
      </c>
      <c r="FL67" s="165">
        <f t="shared" ca="1" si="37"/>
        <v>0</v>
      </c>
      <c r="FM67" s="165">
        <f t="shared" si="38"/>
        <v>0</v>
      </c>
    </row>
    <row r="68" spans="1:169" s="155" customFormat="1" x14ac:dyDescent="0.3">
      <c r="A68" s="139" t="str">
        <f>IF(COUNTA(C$53:BM68)&gt;0,DG68,"")</f>
        <v/>
      </c>
      <c r="B68" s="136" t="s">
        <v>258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53"/>
      <c r="BO68" s="139" t="str">
        <f t="shared" si="29"/>
        <v>X</v>
      </c>
      <c r="BP68" s="2">
        <f t="shared" si="30"/>
        <v>0</v>
      </c>
      <c r="BQ68" s="58">
        <f t="shared" si="18"/>
        <v>0</v>
      </c>
      <c r="BR68" s="41">
        <f t="shared" si="31"/>
        <v>0</v>
      </c>
      <c r="BS68" s="59">
        <f t="shared" si="32"/>
        <v>0</v>
      </c>
      <c r="BT68" s="62">
        <f t="shared" si="33"/>
        <v>0</v>
      </c>
      <c r="BU68" s="59">
        <f t="shared" si="19"/>
        <v>0</v>
      </c>
      <c r="BV68" s="41" t="str">
        <f t="shared" si="14"/>
        <v>F</v>
      </c>
      <c r="BW68" s="154"/>
      <c r="BX68" s="154"/>
      <c r="BY68" s="154"/>
      <c r="BZ68" s="154"/>
      <c r="CA68" s="154"/>
      <c r="CC68" s="154">
        <f t="shared" ca="1" si="40"/>
        <v>0</v>
      </c>
      <c r="CD68" s="154">
        <f t="shared" ca="1" si="40"/>
        <v>0</v>
      </c>
      <c r="CE68" s="154">
        <f t="shared" ca="1" si="40"/>
        <v>0</v>
      </c>
      <c r="CF68" s="154">
        <f t="shared" ca="1" si="40"/>
        <v>0</v>
      </c>
      <c r="CG68" s="154">
        <f t="shared" ca="1" si="40"/>
        <v>0</v>
      </c>
      <c r="CH68" s="154">
        <f t="shared" ca="1" si="40"/>
        <v>0</v>
      </c>
      <c r="CI68" s="154">
        <f t="shared" ca="1" si="40"/>
        <v>0</v>
      </c>
      <c r="CJ68" s="154">
        <f t="shared" ca="1" si="40"/>
        <v>0</v>
      </c>
      <c r="CK68" s="154">
        <f t="shared" ca="1" si="40"/>
        <v>0</v>
      </c>
      <c r="CL68" s="154">
        <f t="shared" ca="1" si="40"/>
        <v>0</v>
      </c>
      <c r="CM68" s="154">
        <f t="shared" ca="1" si="41"/>
        <v>0</v>
      </c>
      <c r="CN68" s="154">
        <f t="shared" ca="1" si="41"/>
        <v>0</v>
      </c>
      <c r="CO68" s="154">
        <f t="shared" ca="1" si="41"/>
        <v>0</v>
      </c>
      <c r="CP68" s="154">
        <f t="shared" ca="1" si="41"/>
        <v>0</v>
      </c>
      <c r="CQ68" s="154">
        <f t="shared" ca="1" si="41"/>
        <v>0</v>
      </c>
      <c r="CR68" s="154">
        <f t="shared" ca="1" si="41"/>
        <v>0</v>
      </c>
      <c r="CS68" s="154">
        <f t="shared" ca="1" si="41"/>
        <v>0</v>
      </c>
      <c r="CT68" s="154">
        <f t="shared" ca="1" si="41"/>
        <v>0</v>
      </c>
      <c r="CU68" s="154">
        <f t="shared" ca="1" si="41"/>
        <v>0</v>
      </c>
      <c r="CV68" s="59">
        <f t="shared" si="39"/>
        <v>0</v>
      </c>
      <c r="CW68" s="59">
        <f t="shared" si="39"/>
        <v>0</v>
      </c>
      <c r="CX68" s="59">
        <f t="shared" si="39"/>
        <v>0</v>
      </c>
      <c r="CY68" s="59">
        <f t="shared" si="39"/>
        <v>0</v>
      </c>
      <c r="CZ68" s="59">
        <f t="shared" si="39"/>
        <v>0</v>
      </c>
      <c r="DA68" s="59">
        <f t="shared" si="39"/>
        <v>0</v>
      </c>
      <c r="DB68" s="59">
        <f t="shared" si="39"/>
        <v>0</v>
      </c>
      <c r="DC68" s="59">
        <f t="shared" si="39"/>
        <v>0</v>
      </c>
      <c r="DD68" s="154"/>
      <c r="DE68" s="154"/>
      <c r="DF68" s="154"/>
      <c r="DG68" s="156">
        <v>50</v>
      </c>
      <c r="DH68" s="154"/>
      <c r="ES68" s="165">
        <f t="shared" si="42"/>
        <v>0</v>
      </c>
      <c r="ET68" s="165">
        <f t="shared" si="42"/>
        <v>0</v>
      </c>
      <c r="EU68" s="165">
        <f t="shared" si="42"/>
        <v>0</v>
      </c>
      <c r="EV68" s="165">
        <f t="shared" si="42"/>
        <v>0</v>
      </c>
      <c r="EW68" s="165">
        <f t="shared" si="42"/>
        <v>0</v>
      </c>
      <c r="EX68" s="165">
        <f t="shared" si="42"/>
        <v>0</v>
      </c>
      <c r="EY68" s="165">
        <f t="shared" si="42"/>
        <v>0</v>
      </c>
      <c r="EZ68" s="165">
        <f t="shared" si="42"/>
        <v>0</v>
      </c>
      <c r="FA68" s="165">
        <f t="shared" si="42"/>
        <v>0</v>
      </c>
      <c r="FB68" s="165">
        <f t="shared" si="42"/>
        <v>0</v>
      </c>
      <c r="FC68" s="165">
        <f t="shared" si="42"/>
        <v>0</v>
      </c>
      <c r="FD68" s="165">
        <f t="shared" si="42"/>
        <v>0</v>
      </c>
      <c r="FE68" s="165">
        <f t="shared" si="42"/>
        <v>0</v>
      </c>
      <c r="FF68" s="165">
        <f t="shared" si="42"/>
        <v>0</v>
      </c>
      <c r="FG68" s="165">
        <f t="shared" si="42"/>
        <v>0</v>
      </c>
      <c r="FH68" s="165"/>
      <c r="FI68" s="165">
        <f t="shared" ca="1" si="34"/>
        <v>0</v>
      </c>
      <c r="FJ68" s="165">
        <f t="shared" ca="1" si="35"/>
        <v>0</v>
      </c>
      <c r="FK68" s="165">
        <f t="shared" ca="1" si="36"/>
        <v>0</v>
      </c>
      <c r="FL68" s="165">
        <f t="shared" ca="1" si="37"/>
        <v>0</v>
      </c>
      <c r="FM68" s="165">
        <f t="shared" si="38"/>
        <v>0</v>
      </c>
    </row>
    <row r="69" spans="1:169" s="155" customFormat="1" x14ac:dyDescent="0.3">
      <c r="A69" s="139" t="str">
        <f>IF(COUNTA(C$53:BM69)&gt;0,DG69,"")</f>
        <v/>
      </c>
      <c r="B69" s="136" t="s">
        <v>259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53"/>
      <c r="BO69" s="139" t="str">
        <f t="shared" si="29"/>
        <v>X</v>
      </c>
      <c r="BP69" s="2">
        <f t="shared" si="30"/>
        <v>0</v>
      </c>
      <c r="BQ69" s="58">
        <f t="shared" si="18"/>
        <v>0</v>
      </c>
      <c r="BR69" s="41">
        <f t="shared" si="31"/>
        <v>0</v>
      </c>
      <c r="BS69" s="59">
        <f t="shared" si="32"/>
        <v>0</v>
      </c>
      <c r="BT69" s="62">
        <f t="shared" si="33"/>
        <v>0</v>
      </c>
      <c r="BU69" s="59">
        <f t="shared" si="19"/>
        <v>0</v>
      </c>
      <c r="BV69" s="41" t="str">
        <f t="shared" si="14"/>
        <v>F</v>
      </c>
      <c r="BW69" s="154"/>
      <c r="BX69" s="154"/>
      <c r="BY69" s="154"/>
      <c r="BZ69" s="154"/>
      <c r="CA69" s="154"/>
      <c r="CC69" s="154">
        <f t="shared" ref="CC69:CL78" ca="1" si="43">SUMIF($F$12:$BM$13,CC$18,$F69:$BM69)</f>
        <v>0</v>
      </c>
      <c r="CD69" s="154">
        <f t="shared" ca="1" si="43"/>
        <v>0</v>
      </c>
      <c r="CE69" s="154">
        <f t="shared" ca="1" si="43"/>
        <v>0</v>
      </c>
      <c r="CF69" s="154">
        <f t="shared" ca="1" si="43"/>
        <v>0</v>
      </c>
      <c r="CG69" s="154">
        <f t="shared" ca="1" si="43"/>
        <v>0</v>
      </c>
      <c r="CH69" s="154">
        <f t="shared" ca="1" si="43"/>
        <v>0</v>
      </c>
      <c r="CI69" s="154">
        <f t="shared" ca="1" si="43"/>
        <v>0</v>
      </c>
      <c r="CJ69" s="154">
        <f t="shared" ca="1" si="43"/>
        <v>0</v>
      </c>
      <c r="CK69" s="154">
        <f t="shared" ca="1" si="43"/>
        <v>0</v>
      </c>
      <c r="CL69" s="154">
        <f t="shared" ca="1" si="43"/>
        <v>0</v>
      </c>
      <c r="CM69" s="154">
        <f t="shared" ref="CM69:CU78" ca="1" si="44">SUMIF($F$12:$BM$13,CM$18,$F69:$BM69)</f>
        <v>0</v>
      </c>
      <c r="CN69" s="154">
        <f t="shared" ca="1" si="44"/>
        <v>0</v>
      </c>
      <c r="CO69" s="154">
        <f t="shared" ca="1" si="44"/>
        <v>0</v>
      </c>
      <c r="CP69" s="154">
        <f t="shared" ca="1" si="44"/>
        <v>0</v>
      </c>
      <c r="CQ69" s="154">
        <f t="shared" ca="1" si="44"/>
        <v>0</v>
      </c>
      <c r="CR69" s="154">
        <f t="shared" ca="1" si="44"/>
        <v>0</v>
      </c>
      <c r="CS69" s="154">
        <f t="shared" ca="1" si="44"/>
        <v>0</v>
      </c>
      <c r="CT69" s="154">
        <f t="shared" ca="1" si="44"/>
        <v>0</v>
      </c>
      <c r="CU69" s="154">
        <f t="shared" ca="1" si="44"/>
        <v>0</v>
      </c>
      <c r="CV69" s="59">
        <f t="shared" si="39"/>
        <v>0</v>
      </c>
      <c r="CW69" s="59">
        <f t="shared" si="39"/>
        <v>0</v>
      </c>
      <c r="CX69" s="59">
        <f t="shared" si="39"/>
        <v>0</v>
      </c>
      <c r="CY69" s="59">
        <f t="shared" si="39"/>
        <v>0</v>
      </c>
      <c r="CZ69" s="59">
        <f t="shared" si="39"/>
        <v>0</v>
      </c>
      <c r="DA69" s="59">
        <f t="shared" si="39"/>
        <v>0</v>
      </c>
      <c r="DB69" s="59">
        <f t="shared" si="39"/>
        <v>0</v>
      </c>
      <c r="DC69" s="59">
        <f t="shared" si="39"/>
        <v>0</v>
      </c>
      <c r="DD69" s="154"/>
      <c r="DE69" s="154"/>
      <c r="DF69" s="154"/>
      <c r="DG69" s="156">
        <v>51</v>
      </c>
      <c r="DH69" s="154"/>
      <c r="ES69" s="165">
        <f t="shared" ref="ES69:FG78" si="45">SUMIF($F$17:$BM$17,ES$17,$F69:$BM69)</f>
        <v>0</v>
      </c>
      <c r="ET69" s="165">
        <f t="shared" si="45"/>
        <v>0</v>
      </c>
      <c r="EU69" s="165">
        <f t="shared" si="45"/>
        <v>0</v>
      </c>
      <c r="EV69" s="165">
        <f t="shared" si="45"/>
        <v>0</v>
      </c>
      <c r="EW69" s="165">
        <f t="shared" si="45"/>
        <v>0</v>
      </c>
      <c r="EX69" s="165">
        <f t="shared" si="45"/>
        <v>0</v>
      </c>
      <c r="EY69" s="165">
        <f t="shared" si="45"/>
        <v>0</v>
      </c>
      <c r="EZ69" s="165">
        <f t="shared" si="45"/>
        <v>0</v>
      </c>
      <c r="FA69" s="165">
        <f t="shared" si="45"/>
        <v>0</v>
      </c>
      <c r="FB69" s="165">
        <f t="shared" si="45"/>
        <v>0</v>
      </c>
      <c r="FC69" s="165">
        <f t="shared" si="45"/>
        <v>0</v>
      </c>
      <c r="FD69" s="165">
        <f t="shared" si="45"/>
        <v>0</v>
      </c>
      <c r="FE69" s="165">
        <f t="shared" si="45"/>
        <v>0</v>
      </c>
      <c r="FF69" s="165">
        <f t="shared" si="45"/>
        <v>0</v>
      </c>
      <c r="FG69" s="165">
        <f t="shared" si="45"/>
        <v>0</v>
      </c>
      <c r="FH69" s="165"/>
      <c r="FI69" s="165">
        <f t="shared" ca="1" si="34"/>
        <v>0</v>
      </c>
      <c r="FJ69" s="165">
        <f t="shared" ca="1" si="35"/>
        <v>0</v>
      </c>
      <c r="FK69" s="165">
        <f t="shared" ca="1" si="36"/>
        <v>0</v>
      </c>
      <c r="FL69" s="165">
        <f t="shared" ca="1" si="37"/>
        <v>0</v>
      </c>
      <c r="FM69" s="165">
        <f t="shared" si="38"/>
        <v>0</v>
      </c>
    </row>
    <row r="70" spans="1:169" s="155" customFormat="1" x14ac:dyDescent="0.3">
      <c r="A70" s="139" t="str">
        <f>IF(COUNTA(C$53:BM70)&gt;0,DG70,"")</f>
        <v/>
      </c>
      <c r="B70" s="136" t="s">
        <v>260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53"/>
      <c r="BO70" s="139" t="str">
        <f t="shared" si="29"/>
        <v>X</v>
      </c>
      <c r="BP70" s="2">
        <f t="shared" si="30"/>
        <v>0</v>
      </c>
      <c r="BQ70" s="58">
        <f t="shared" si="18"/>
        <v>0</v>
      </c>
      <c r="BR70" s="41">
        <f t="shared" si="31"/>
        <v>0</v>
      </c>
      <c r="BS70" s="59">
        <f t="shared" si="32"/>
        <v>0</v>
      </c>
      <c r="BT70" s="62">
        <f t="shared" si="33"/>
        <v>0</v>
      </c>
      <c r="BU70" s="59">
        <f t="shared" si="19"/>
        <v>0</v>
      </c>
      <c r="BV70" s="41" t="str">
        <f t="shared" si="14"/>
        <v>F</v>
      </c>
      <c r="BW70" s="154"/>
      <c r="BX70" s="154"/>
      <c r="BY70" s="154"/>
      <c r="BZ70" s="154"/>
      <c r="CA70" s="154"/>
      <c r="CC70" s="154">
        <f t="shared" ca="1" si="43"/>
        <v>0</v>
      </c>
      <c r="CD70" s="154">
        <f t="shared" ca="1" si="43"/>
        <v>0</v>
      </c>
      <c r="CE70" s="154">
        <f t="shared" ca="1" si="43"/>
        <v>0</v>
      </c>
      <c r="CF70" s="154">
        <f t="shared" ca="1" si="43"/>
        <v>0</v>
      </c>
      <c r="CG70" s="154">
        <f t="shared" ca="1" si="43"/>
        <v>0</v>
      </c>
      <c r="CH70" s="154">
        <f t="shared" ca="1" si="43"/>
        <v>0</v>
      </c>
      <c r="CI70" s="154">
        <f t="shared" ca="1" si="43"/>
        <v>0</v>
      </c>
      <c r="CJ70" s="154">
        <f t="shared" ca="1" si="43"/>
        <v>0</v>
      </c>
      <c r="CK70" s="154">
        <f t="shared" ca="1" si="43"/>
        <v>0</v>
      </c>
      <c r="CL70" s="154">
        <f t="shared" ca="1" si="43"/>
        <v>0</v>
      </c>
      <c r="CM70" s="154">
        <f t="shared" ca="1" si="44"/>
        <v>0</v>
      </c>
      <c r="CN70" s="154">
        <f t="shared" ca="1" si="44"/>
        <v>0</v>
      </c>
      <c r="CO70" s="154">
        <f t="shared" ca="1" si="44"/>
        <v>0</v>
      </c>
      <c r="CP70" s="154">
        <f t="shared" ca="1" si="44"/>
        <v>0</v>
      </c>
      <c r="CQ70" s="154">
        <f t="shared" ca="1" si="44"/>
        <v>0</v>
      </c>
      <c r="CR70" s="154">
        <f t="shared" ca="1" si="44"/>
        <v>0</v>
      </c>
      <c r="CS70" s="154">
        <f t="shared" ca="1" si="44"/>
        <v>0</v>
      </c>
      <c r="CT70" s="154">
        <f t="shared" ca="1" si="44"/>
        <v>0</v>
      </c>
      <c r="CU70" s="154">
        <f t="shared" ca="1" si="44"/>
        <v>0</v>
      </c>
      <c r="CV70" s="59">
        <f t="shared" si="39"/>
        <v>0</v>
      </c>
      <c r="CW70" s="59">
        <f t="shared" si="39"/>
        <v>0</v>
      </c>
      <c r="CX70" s="59">
        <f t="shared" si="39"/>
        <v>0</v>
      </c>
      <c r="CY70" s="59">
        <f t="shared" si="39"/>
        <v>0</v>
      </c>
      <c r="CZ70" s="59">
        <f t="shared" si="39"/>
        <v>0</v>
      </c>
      <c r="DA70" s="59">
        <f t="shared" si="39"/>
        <v>0</v>
      </c>
      <c r="DB70" s="59">
        <f t="shared" si="39"/>
        <v>0</v>
      </c>
      <c r="DC70" s="59">
        <f t="shared" si="39"/>
        <v>0</v>
      </c>
      <c r="DD70" s="154"/>
      <c r="DE70" s="154"/>
      <c r="DF70" s="154"/>
      <c r="DG70" s="156">
        <v>52</v>
      </c>
      <c r="DH70" s="154"/>
      <c r="ES70" s="165">
        <f t="shared" si="45"/>
        <v>0</v>
      </c>
      <c r="ET70" s="165">
        <f t="shared" si="45"/>
        <v>0</v>
      </c>
      <c r="EU70" s="165">
        <f t="shared" si="45"/>
        <v>0</v>
      </c>
      <c r="EV70" s="165">
        <f t="shared" si="45"/>
        <v>0</v>
      </c>
      <c r="EW70" s="165">
        <f t="shared" si="45"/>
        <v>0</v>
      </c>
      <c r="EX70" s="165">
        <f t="shared" si="45"/>
        <v>0</v>
      </c>
      <c r="EY70" s="165">
        <f t="shared" si="45"/>
        <v>0</v>
      </c>
      <c r="EZ70" s="165">
        <f t="shared" si="45"/>
        <v>0</v>
      </c>
      <c r="FA70" s="165">
        <f t="shared" si="45"/>
        <v>0</v>
      </c>
      <c r="FB70" s="165">
        <f t="shared" si="45"/>
        <v>0</v>
      </c>
      <c r="FC70" s="165">
        <f t="shared" si="45"/>
        <v>0</v>
      </c>
      <c r="FD70" s="165">
        <f t="shared" si="45"/>
        <v>0</v>
      </c>
      <c r="FE70" s="165">
        <f t="shared" si="45"/>
        <v>0</v>
      </c>
      <c r="FF70" s="165">
        <f t="shared" si="45"/>
        <v>0</v>
      </c>
      <c r="FG70" s="165">
        <f t="shared" si="45"/>
        <v>0</v>
      </c>
      <c r="FH70" s="165"/>
      <c r="FI70" s="165">
        <f t="shared" ca="1" si="34"/>
        <v>0</v>
      </c>
      <c r="FJ70" s="165">
        <f t="shared" ca="1" si="35"/>
        <v>0</v>
      </c>
      <c r="FK70" s="165">
        <f t="shared" ca="1" si="36"/>
        <v>0</v>
      </c>
      <c r="FL70" s="165">
        <f t="shared" ca="1" si="37"/>
        <v>0</v>
      </c>
      <c r="FM70" s="165">
        <f t="shared" si="38"/>
        <v>0</v>
      </c>
    </row>
    <row r="71" spans="1:169" s="155" customFormat="1" x14ac:dyDescent="0.3">
      <c r="A71" s="139" t="str">
        <f>IF(COUNTA(C$53:BM71)&gt;0,DG71,"")</f>
        <v/>
      </c>
      <c r="B71" s="136" t="s">
        <v>261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53"/>
      <c r="BO71" s="139" t="str">
        <f t="shared" si="29"/>
        <v>X</v>
      </c>
      <c r="BP71" s="2">
        <f t="shared" si="30"/>
        <v>0</v>
      </c>
      <c r="BQ71" s="58">
        <f t="shared" si="18"/>
        <v>0</v>
      </c>
      <c r="BR71" s="41">
        <f t="shared" si="31"/>
        <v>0</v>
      </c>
      <c r="BS71" s="59">
        <f t="shared" si="32"/>
        <v>0</v>
      </c>
      <c r="BT71" s="62">
        <f t="shared" si="33"/>
        <v>0</v>
      </c>
      <c r="BU71" s="59">
        <f t="shared" si="19"/>
        <v>0</v>
      </c>
      <c r="BV71" s="41" t="str">
        <f t="shared" si="14"/>
        <v>F</v>
      </c>
      <c r="BW71" s="154"/>
      <c r="BX71" s="154"/>
      <c r="BY71" s="154"/>
      <c r="BZ71" s="154"/>
      <c r="CA71" s="154"/>
      <c r="CC71" s="154">
        <f t="shared" ca="1" si="43"/>
        <v>0</v>
      </c>
      <c r="CD71" s="154">
        <f t="shared" ca="1" si="43"/>
        <v>0</v>
      </c>
      <c r="CE71" s="154">
        <f t="shared" ca="1" si="43"/>
        <v>0</v>
      </c>
      <c r="CF71" s="154">
        <f t="shared" ca="1" si="43"/>
        <v>0</v>
      </c>
      <c r="CG71" s="154">
        <f t="shared" ca="1" si="43"/>
        <v>0</v>
      </c>
      <c r="CH71" s="154">
        <f t="shared" ca="1" si="43"/>
        <v>0</v>
      </c>
      <c r="CI71" s="154">
        <f t="shared" ca="1" si="43"/>
        <v>0</v>
      </c>
      <c r="CJ71" s="154">
        <f t="shared" ca="1" si="43"/>
        <v>0</v>
      </c>
      <c r="CK71" s="154">
        <f t="shared" ca="1" si="43"/>
        <v>0</v>
      </c>
      <c r="CL71" s="154">
        <f t="shared" ca="1" si="43"/>
        <v>0</v>
      </c>
      <c r="CM71" s="154">
        <f t="shared" ca="1" si="44"/>
        <v>0</v>
      </c>
      <c r="CN71" s="154">
        <f t="shared" ca="1" si="44"/>
        <v>0</v>
      </c>
      <c r="CO71" s="154">
        <f t="shared" ca="1" si="44"/>
        <v>0</v>
      </c>
      <c r="CP71" s="154">
        <f t="shared" ca="1" si="44"/>
        <v>0</v>
      </c>
      <c r="CQ71" s="154">
        <f t="shared" ca="1" si="44"/>
        <v>0</v>
      </c>
      <c r="CR71" s="154">
        <f t="shared" ca="1" si="44"/>
        <v>0</v>
      </c>
      <c r="CS71" s="154">
        <f t="shared" ca="1" si="44"/>
        <v>0</v>
      </c>
      <c r="CT71" s="154">
        <f t="shared" ca="1" si="44"/>
        <v>0</v>
      </c>
      <c r="CU71" s="154">
        <f t="shared" ca="1" si="44"/>
        <v>0</v>
      </c>
      <c r="CV71" s="59">
        <f t="shared" si="39"/>
        <v>0</v>
      </c>
      <c r="CW71" s="59">
        <f t="shared" si="39"/>
        <v>0</v>
      </c>
      <c r="CX71" s="59">
        <f t="shared" si="39"/>
        <v>0</v>
      </c>
      <c r="CY71" s="59">
        <f t="shared" si="39"/>
        <v>0</v>
      </c>
      <c r="CZ71" s="59">
        <f t="shared" si="39"/>
        <v>0</v>
      </c>
      <c r="DA71" s="59">
        <f t="shared" si="39"/>
        <v>0</v>
      </c>
      <c r="DB71" s="59">
        <f t="shared" si="39"/>
        <v>0</v>
      </c>
      <c r="DC71" s="59">
        <f t="shared" si="39"/>
        <v>0</v>
      </c>
      <c r="DD71" s="154"/>
      <c r="DE71" s="154"/>
      <c r="DF71" s="154"/>
      <c r="DG71" s="156">
        <v>53</v>
      </c>
      <c r="DH71" s="154"/>
      <c r="ES71" s="165">
        <f t="shared" si="45"/>
        <v>0</v>
      </c>
      <c r="ET71" s="165">
        <f t="shared" si="45"/>
        <v>0</v>
      </c>
      <c r="EU71" s="165">
        <f t="shared" si="45"/>
        <v>0</v>
      </c>
      <c r="EV71" s="165">
        <f t="shared" si="45"/>
        <v>0</v>
      </c>
      <c r="EW71" s="165">
        <f t="shared" si="45"/>
        <v>0</v>
      </c>
      <c r="EX71" s="165">
        <f t="shared" si="45"/>
        <v>0</v>
      </c>
      <c r="EY71" s="165">
        <f t="shared" si="45"/>
        <v>0</v>
      </c>
      <c r="EZ71" s="165">
        <f t="shared" si="45"/>
        <v>0</v>
      </c>
      <c r="FA71" s="165">
        <f t="shared" si="45"/>
        <v>0</v>
      </c>
      <c r="FB71" s="165">
        <f t="shared" si="45"/>
        <v>0</v>
      </c>
      <c r="FC71" s="165">
        <f t="shared" si="45"/>
        <v>0</v>
      </c>
      <c r="FD71" s="165">
        <f t="shared" si="45"/>
        <v>0</v>
      </c>
      <c r="FE71" s="165">
        <f t="shared" si="45"/>
        <v>0</v>
      </c>
      <c r="FF71" s="165">
        <f t="shared" si="45"/>
        <v>0</v>
      </c>
      <c r="FG71" s="165">
        <f t="shared" si="45"/>
        <v>0</v>
      </c>
      <c r="FH71" s="165"/>
      <c r="FI71" s="165">
        <f t="shared" ca="1" si="34"/>
        <v>0</v>
      </c>
      <c r="FJ71" s="165">
        <f t="shared" ca="1" si="35"/>
        <v>0</v>
      </c>
      <c r="FK71" s="165">
        <f t="shared" ca="1" si="36"/>
        <v>0</v>
      </c>
      <c r="FL71" s="165">
        <f t="shared" ca="1" si="37"/>
        <v>0</v>
      </c>
      <c r="FM71" s="165">
        <f t="shared" si="38"/>
        <v>0</v>
      </c>
    </row>
    <row r="72" spans="1:169" s="155" customFormat="1" x14ac:dyDescent="0.3">
      <c r="A72" s="139" t="str">
        <f>IF(COUNTA(C$53:BM72)&gt;0,DG72,"")</f>
        <v/>
      </c>
      <c r="B72" s="136" t="s">
        <v>262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53"/>
      <c r="BO72" s="139" t="str">
        <f t="shared" si="29"/>
        <v>X</v>
      </c>
      <c r="BP72" s="2">
        <f t="shared" si="30"/>
        <v>0</v>
      </c>
      <c r="BQ72" s="58">
        <f t="shared" si="18"/>
        <v>0</v>
      </c>
      <c r="BR72" s="41">
        <f t="shared" si="31"/>
        <v>0</v>
      </c>
      <c r="BS72" s="59">
        <f t="shared" si="32"/>
        <v>0</v>
      </c>
      <c r="BT72" s="62">
        <f t="shared" si="33"/>
        <v>0</v>
      </c>
      <c r="BU72" s="59">
        <f t="shared" si="19"/>
        <v>0</v>
      </c>
      <c r="BV72" s="41" t="str">
        <f t="shared" si="14"/>
        <v>F</v>
      </c>
      <c r="BW72" s="154"/>
      <c r="BX72" s="154"/>
      <c r="BY72" s="154"/>
      <c r="BZ72" s="154"/>
      <c r="CA72" s="154"/>
      <c r="CC72" s="154">
        <f t="shared" ca="1" si="43"/>
        <v>0</v>
      </c>
      <c r="CD72" s="154">
        <f t="shared" ca="1" si="43"/>
        <v>0</v>
      </c>
      <c r="CE72" s="154">
        <f t="shared" ca="1" si="43"/>
        <v>0</v>
      </c>
      <c r="CF72" s="154">
        <f t="shared" ca="1" si="43"/>
        <v>0</v>
      </c>
      <c r="CG72" s="154">
        <f t="shared" ca="1" si="43"/>
        <v>0</v>
      </c>
      <c r="CH72" s="154">
        <f t="shared" ca="1" si="43"/>
        <v>0</v>
      </c>
      <c r="CI72" s="154">
        <f t="shared" ca="1" si="43"/>
        <v>0</v>
      </c>
      <c r="CJ72" s="154">
        <f t="shared" ca="1" si="43"/>
        <v>0</v>
      </c>
      <c r="CK72" s="154">
        <f t="shared" ca="1" si="43"/>
        <v>0</v>
      </c>
      <c r="CL72" s="154">
        <f t="shared" ca="1" si="43"/>
        <v>0</v>
      </c>
      <c r="CM72" s="154">
        <f t="shared" ca="1" si="44"/>
        <v>0</v>
      </c>
      <c r="CN72" s="154">
        <f t="shared" ca="1" si="44"/>
        <v>0</v>
      </c>
      <c r="CO72" s="154">
        <f t="shared" ca="1" si="44"/>
        <v>0</v>
      </c>
      <c r="CP72" s="154">
        <f t="shared" ca="1" si="44"/>
        <v>0</v>
      </c>
      <c r="CQ72" s="154">
        <f t="shared" ca="1" si="44"/>
        <v>0</v>
      </c>
      <c r="CR72" s="154">
        <f t="shared" ca="1" si="44"/>
        <v>0</v>
      </c>
      <c r="CS72" s="154">
        <f t="shared" ca="1" si="44"/>
        <v>0</v>
      </c>
      <c r="CT72" s="154">
        <f t="shared" ca="1" si="44"/>
        <v>0</v>
      </c>
      <c r="CU72" s="154">
        <f t="shared" ca="1" si="44"/>
        <v>0</v>
      </c>
      <c r="CV72" s="59">
        <f t="shared" si="39"/>
        <v>0</v>
      </c>
      <c r="CW72" s="59">
        <f t="shared" si="39"/>
        <v>0</v>
      </c>
      <c r="CX72" s="59">
        <f t="shared" si="39"/>
        <v>0</v>
      </c>
      <c r="CY72" s="59">
        <f t="shared" si="39"/>
        <v>0</v>
      </c>
      <c r="CZ72" s="59">
        <f t="shared" si="39"/>
        <v>0</v>
      </c>
      <c r="DA72" s="59">
        <f t="shared" si="39"/>
        <v>0</v>
      </c>
      <c r="DB72" s="59">
        <f t="shared" si="39"/>
        <v>0</v>
      </c>
      <c r="DC72" s="59">
        <f t="shared" si="39"/>
        <v>0</v>
      </c>
      <c r="DD72" s="154"/>
      <c r="DE72" s="154"/>
      <c r="DF72" s="154"/>
      <c r="DG72" s="156">
        <v>54</v>
      </c>
      <c r="DH72" s="154"/>
      <c r="ES72" s="165">
        <f t="shared" si="45"/>
        <v>0</v>
      </c>
      <c r="ET72" s="165">
        <f t="shared" si="45"/>
        <v>0</v>
      </c>
      <c r="EU72" s="165">
        <f t="shared" si="45"/>
        <v>0</v>
      </c>
      <c r="EV72" s="165">
        <f t="shared" si="45"/>
        <v>0</v>
      </c>
      <c r="EW72" s="165">
        <f t="shared" si="45"/>
        <v>0</v>
      </c>
      <c r="EX72" s="165">
        <f t="shared" si="45"/>
        <v>0</v>
      </c>
      <c r="EY72" s="165">
        <f t="shared" si="45"/>
        <v>0</v>
      </c>
      <c r="EZ72" s="165">
        <f t="shared" si="45"/>
        <v>0</v>
      </c>
      <c r="FA72" s="165">
        <f t="shared" si="45"/>
        <v>0</v>
      </c>
      <c r="FB72" s="165">
        <f t="shared" si="45"/>
        <v>0</v>
      </c>
      <c r="FC72" s="165">
        <f t="shared" si="45"/>
        <v>0</v>
      </c>
      <c r="FD72" s="165">
        <f t="shared" si="45"/>
        <v>0</v>
      </c>
      <c r="FE72" s="165">
        <f t="shared" si="45"/>
        <v>0</v>
      </c>
      <c r="FF72" s="165">
        <f t="shared" si="45"/>
        <v>0</v>
      </c>
      <c r="FG72" s="165">
        <f t="shared" si="45"/>
        <v>0</v>
      </c>
      <c r="FH72" s="165"/>
      <c r="FI72" s="165">
        <f t="shared" ca="1" si="34"/>
        <v>0</v>
      </c>
      <c r="FJ72" s="165">
        <f t="shared" ca="1" si="35"/>
        <v>0</v>
      </c>
      <c r="FK72" s="165">
        <f t="shared" ca="1" si="36"/>
        <v>0</v>
      </c>
      <c r="FL72" s="165">
        <f t="shared" ca="1" si="37"/>
        <v>0</v>
      </c>
      <c r="FM72" s="165">
        <f t="shared" si="38"/>
        <v>0</v>
      </c>
    </row>
    <row r="73" spans="1:169" s="155" customFormat="1" x14ac:dyDescent="0.3">
      <c r="A73" s="139" t="str">
        <f>IF(COUNTA(C$53:BM73)&gt;0,DG73,"")</f>
        <v/>
      </c>
      <c r="B73" s="136" t="s">
        <v>263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53"/>
      <c r="BO73" s="139" t="str">
        <f t="shared" si="29"/>
        <v>X</v>
      </c>
      <c r="BP73" s="2">
        <f t="shared" si="30"/>
        <v>0</v>
      </c>
      <c r="BQ73" s="58">
        <f t="shared" si="18"/>
        <v>0</v>
      </c>
      <c r="BR73" s="41">
        <f t="shared" si="31"/>
        <v>0</v>
      </c>
      <c r="BS73" s="59">
        <f t="shared" si="32"/>
        <v>0</v>
      </c>
      <c r="BT73" s="62">
        <f t="shared" si="33"/>
        <v>0</v>
      </c>
      <c r="BU73" s="59">
        <f t="shared" si="19"/>
        <v>0</v>
      </c>
      <c r="BV73" s="41" t="str">
        <f t="shared" si="14"/>
        <v>F</v>
      </c>
      <c r="BW73" s="154"/>
      <c r="BX73" s="154"/>
      <c r="BY73" s="154"/>
      <c r="BZ73" s="154"/>
      <c r="CA73" s="154"/>
      <c r="CC73" s="154">
        <f t="shared" ca="1" si="43"/>
        <v>0</v>
      </c>
      <c r="CD73" s="154">
        <f t="shared" ca="1" si="43"/>
        <v>0</v>
      </c>
      <c r="CE73" s="154">
        <f t="shared" ca="1" si="43"/>
        <v>0</v>
      </c>
      <c r="CF73" s="154">
        <f t="shared" ca="1" si="43"/>
        <v>0</v>
      </c>
      <c r="CG73" s="154">
        <f t="shared" ca="1" si="43"/>
        <v>0</v>
      </c>
      <c r="CH73" s="154">
        <f t="shared" ca="1" si="43"/>
        <v>0</v>
      </c>
      <c r="CI73" s="154">
        <f t="shared" ca="1" si="43"/>
        <v>0</v>
      </c>
      <c r="CJ73" s="154">
        <f t="shared" ca="1" si="43"/>
        <v>0</v>
      </c>
      <c r="CK73" s="154">
        <f t="shared" ca="1" si="43"/>
        <v>0</v>
      </c>
      <c r="CL73" s="154">
        <f t="shared" ca="1" si="43"/>
        <v>0</v>
      </c>
      <c r="CM73" s="154">
        <f t="shared" ca="1" si="44"/>
        <v>0</v>
      </c>
      <c r="CN73" s="154">
        <f t="shared" ca="1" si="44"/>
        <v>0</v>
      </c>
      <c r="CO73" s="154">
        <f t="shared" ca="1" si="44"/>
        <v>0</v>
      </c>
      <c r="CP73" s="154">
        <f t="shared" ca="1" si="44"/>
        <v>0</v>
      </c>
      <c r="CQ73" s="154">
        <f t="shared" ca="1" si="44"/>
        <v>0</v>
      </c>
      <c r="CR73" s="154">
        <f t="shared" ca="1" si="44"/>
        <v>0</v>
      </c>
      <c r="CS73" s="154">
        <f t="shared" ca="1" si="44"/>
        <v>0</v>
      </c>
      <c r="CT73" s="154">
        <f t="shared" ca="1" si="44"/>
        <v>0</v>
      </c>
      <c r="CU73" s="154">
        <f t="shared" ca="1" si="44"/>
        <v>0</v>
      </c>
      <c r="CV73" s="59">
        <f t="shared" si="39"/>
        <v>0</v>
      </c>
      <c r="CW73" s="59">
        <f t="shared" si="39"/>
        <v>0</v>
      </c>
      <c r="CX73" s="59">
        <f t="shared" si="39"/>
        <v>0</v>
      </c>
      <c r="CY73" s="59">
        <f t="shared" si="39"/>
        <v>0</v>
      </c>
      <c r="CZ73" s="59">
        <f t="shared" si="39"/>
        <v>0</v>
      </c>
      <c r="DA73" s="59">
        <f t="shared" si="39"/>
        <v>0</v>
      </c>
      <c r="DB73" s="59">
        <f t="shared" si="39"/>
        <v>0</v>
      </c>
      <c r="DC73" s="59">
        <f t="shared" si="39"/>
        <v>0</v>
      </c>
      <c r="DD73" s="154"/>
      <c r="DE73" s="154"/>
      <c r="DF73" s="154"/>
      <c r="DG73" s="156">
        <v>55</v>
      </c>
      <c r="DH73" s="154"/>
      <c r="ES73" s="165">
        <f t="shared" si="45"/>
        <v>0</v>
      </c>
      <c r="ET73" s="165">
        <f t="shared" si="45"/>
        <v>0</v>
      </c>
      <c r="EU73" s="165">
        <f t="shared" si="45"/>
        <v>0</v>
      </c>
      <c r="EV73" s="165">
        <f t="shared" si="45"/>
        <v>0</v>
      </c>
      <c r="EW73" s="165">
        <f t="shared" si="45"/>
        <v>0</v>
      </c>
      <c r="EX73" s="165">
        <f t="shared" si="45"/>
        <v>0</v>
      </c>
      <c r="EY73" s="165">
        <f t="shared" si="45"/>
        <v>0</v>
      </c>
      <c r="EZ73" s="165">
        <f t="shared" si="45"/>
        <v>0</v>
      </c>
      <c r="FA73" s="165">
        <f t="shared" si="45"/>
        <v>0</v>
      </c>
      <c r="FB73" s="165">
        <f t="shared" si="45"/>
        <v>0</v>
      </c>
      <c r="FC73" s="165">
        <f t="shared" si="45"/>
        <v>0</v>
      </c>
      <c r="FD73" s="165">
        <f t="shared" si="45"/>
        <v>0</v>
      </c>
      <c r="FE73" s="165">
        <f t="shared" si="45"/>
        <v>0</v>
      </c>
      <c r="FF73" s="165">
        <f t="shared" si="45"/>
        <v>0</v>
      </c>
      <c r="FG73" s="165">
        <f t="shared" si="45"/>
        <v>0</v>
      </c>
      <c r="FH73" s="165"/>
      <c r="FI73" s="165">
        <f t="shared" ca="1" si="34"/>
        <v>0</v>
      </c>
      <c r="FJ73" s="165">
        <f t="shared" ca="1" si="35"/>
        <v>0</v>
      </c>
      <c r="FK73" s="165">
        <f t="shared" ca="1" si="36"/>
        <v>0</v>
      </c>
      <c r="FL73" s="165">
        <f t="shared" ca="1" si="37"/>
        <v>0</v>
      </c>
      <c r="FM73" s="165">
        <f t="shared" si="38"/>
        <v>0</v>
      </c>
    </row>
    <row r="74" spans="1:169" s="155" customFormat="1" x14ac:dyDescent="0.3">
      <c r="A74" s="139" t="str">
        <f>IF(COUNTA(C$53:BM74)&gt;0,DG74,"")</f>
        <v/>
      </c>
      <c r="B74" s="136" t="s">
        <v>264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53"/>
      <c r="BO74" s="139" t="str">
        <f t="shared" si="29"/>
        <v>X</v>
      </c>
      <c r="BP74" s="2">
        <f t="shared" si="30"/>
        <v>0</v>
      </c>
      <c r="BQ74" s="58">
        <f t="shared" si="18"/>
        <v>0</v>
      </c>
      <c r="BR74" s="41">
        <f t="shared" si="31"/>
        <v>0</v>
      </c>
      <c r="BS74" s="59">
        <f t="shared" si="32"/>
        <v>0</v>
      </c>
      <c r="BT74" s="62">
        <f t="shared" si="33"/>
        <v>0</v>
      </c>
      <c r="BU74" s="59">
        <f t="shared" si="19"/>
        <v>0</v>
      </c>
      <c r="BV74" s="41" t="str">
        <f t="shared" si="14"/>
        <v>F</v>
      </c>
      <c r="BW74" s="154"/>
      <c r="BX74" s="154"/>
      <c r="BY74" s="154"/>
      <c r="BZ74" s="154"/>
      <c r="CA74" s="154"/>
      <c r="CC74" s="154">
        <f t="shared" ca="1" si="43"/>
        <v>0</v>
      </c>
      <c r="CD74" s="154">
        <f t="shared" ca="1" si="43"/>
        <v>0</v>
      </c>
      <c r="CE74" s="154">
        <f t="shared" ca="1" si="43"/>
        <v>0</v>
      </c>
      <c r="CF74" s="154">
        <f t="shared" ca="1" si="43"/>
        <v>0</v>
      </c>
      <c r="CG74" s="154">
        <f t="shared" ca="1" si="43"/>
        <v>0</v>
      </c>
      <c r="CH74" s="154">
        <f t="shared" ca="1" si="43"/>
        <v>0</v>
      </c>
      <c r="CI74" s="154">
        <f t="shared" ca="1" si="43"/>
        <v>0</v>
      </c>
      <c r="CJ74" s="154">
        <f t="shared" ca="1" si="43"/>
        <v>0</v>
      </c>
      <c r="CK74" s="154">
        <f t="shared" ca="1" si="43"/>
        <v>0</v>
      </c>
      <c r="CL74" s="154">
        <f t="shared" ca="1" si="43"/>
        <v>0</v>
      </c>
      <c r="CM74" s="154">
        <f t="shared" ca="1" si="44"/>
        <v>0</v>
      </c>
      <c r="CN74" s="154">
        <f t="shared" ca="1" si="44"/>
        <v>0</v>
      </c>
      <c r="CO74" s="154">
        <f t="shared" ca="1" si="44"/>
        <v>0</v>
      </c>
      <c r="CP74" s="154">
        <f t="shared" ca="1" si="44"/>
        <v>0</v>
      </c>
      <c r="CQ74" s="154">
        <f t="shared" ca="1" si="44"/>
        <v>0</v>
      </c>
      <c r="CR74" s="154">
        <f t="shared" ca="1" si="44"/>
        <v>0</v>
      </c>
      <c r="CS74" s="154">
        <f t="shared" ca="1" si="44"/>
        <v>0</v>
      </c>
      <c r="CT74" s="154">
        <f t="shared" ca="1" si="44"/>
        <v>0</v>
      </c>
      <c r="CU74" s="154">
        <f t="shared" ca="1" si="44"/>
        <v>0</v>
      </c>
      <c r="CV74" s="59">
        <f t="shared" si="39"/>
        <v>0</v>
      </c>
      <c r="CW74" s="59">
        <f t="shared" si="39"/>
        <v>0</v>
      </c>
      <c r="CX74" s="59">
        <f t="shared" si="39"/>
        <v>0</v>
      </c>
      <c r="CY74" s="59">
        <f t="shared" si="39"/>
        <v>0</v>
      </c>
      <c r="CZ74" s="59">
        <f t="shared" si="39"/>
        <v>0</v>
      </c>
      <c r="DA74" s="59">
        <f t="shared" si="39"/>
        <v>0</v>
      </c>
      <c r="DB74" s="59">
        <f t="shared" si="39"/>
        <v>0</v>
      </c>
      <c r="DC74" s="59">
        <f t="shared" si="39"/>
        <v>0</v>
      </c>
      <c r="DD74" s="154"/>
      <c r="DE74" s="154"/>
      <c r="DF74" s="154"/>
      <c r="DG74" s="156">
        <v>56</v>
      </c>
      <c r="DH74" s="154"/>
      <c r="ES74" s="165">
        <f t="shared" si="45"/>
        <v>0</v>
      </c>
      <c r="ET74" s="165">
        <f t="shared" si="45"/>
        <v>0</v>
      </c>
      <c r="EU74" s="165">
        <f t="shared" si="45"/>
        <v>0</v>
      </c>
      <c r="EV74" s="165">
        <f t="shared" si="45"/>
        <v>0</v>
      </c>
      <c r="EW74" s="165">
        <f t="shared" si="45"/>
        <v>0</v>
      </c>
      <c r="EX74" s="165">
        <f t="shared" si="45"/>
        <v>0</v>
      </c>
      <c r="EY74" s="165">
        <f t="shared" si="45"/>
        <v>0</v>
      </c>
      <c r="EZ74" s="165">
        <f t="shared" si="45"/>
        <v>0</v>
      </c>
      <c r="FA74" s="165">
        <f t="shared" si="45"/>
        <v>0</v>
      </c>
      <c r="FB74" s="165">
        <f t="shared" si="45"/>
        <v>0</v>
      </c>
      <c r="FC74" s="165">
        <f t="shared" si="45"/>
        <v>0</v>
      </c>
      <c r="FD74" s="165">
        <f t="shared" si="45"/>
        <v>0</v>
      </c>
      <c r="FE74" s="165">
        <f t="shared" si="45"/>
        <v>0</v>
      </c>
      <c r="FF74" s="165">
        <f t="shared" si="45"/>
        <v>0</v>
      </c>
      <c r="FG74" s="165">
        <f t="shared" si="45"/>
        <v>0</v>
      </c>
      <c r="FH74" s="165"/>
      <c r="FI74" s="165">
        <f t="shared" ca="1" si="34"/>
        <v>0</v>
      </c>
      <c r="FJ74" s="165">
        <f t="shared" ca="1" si="35"/>
        <v>0</v>
      </c>
      <c r="FK74" s="165">
        <f t="shared" ca="1" si="36"/>
        <v>0</v>
      </c>
      <c r="FL74" s="165">
        <f t="shared" ca="1" si="37"/>
        <v>0</v>
      </c>
      <c r="FM74" s="165">
        <f t="shared" si="38"/>
        <v>0</v>
      </c>
    </row>
    <row r="75" spans="1:169" s="155" customFormat="1" x14ac:dyDescent="0.3">
      <c r="A75" s="139" t="str">
        <f>IF(COUNTA(C$53:BM75)&gt;0,DG75,"")</f>
        <v/>
      </c>
      <c r="B75" s="136" t="s">
        <v>265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53"/>
      <c r="BO75" s="139" t="str">
        <f t="shared" si="29"/>
        <v>X</v>
      </c>
      <c r="BP75" s="2">
        <f t="shared" si="30"/>
        <v>0</v>
      </c>
      <c r="BQ75" s="58">
        <f t="shared" si="18"/>
        <v>0</v>
      </c>
      <c r="BR75" s="41">
        <f t="shared" si="31"/>
        <v>0</v>
      </c>
      <c r="BS75" s="59">
        <f t="shared" si="32"/>
        <v>0</v>
      </c>
      <c r="BT75" s="62">
        <f t="shared" si="33"/>
        <v>0</v>
      </c>
      <c r="BU75" s="59">
        <f t="shared" si="19"/>
        <v>0</v>
      </c>
      <c r="BV75" s="41" t="str">
        <f t="shared" si="14"/>
        <v>F</v>
      </c>
      <c r="BW75" s="154"/>
      <c r="BX75" s="154"/>
      <c r="BY75" s="154"/>
      <c r="BZ75" s="154"/>
      <c r="CA75" s="154"/>
      <c r="CC75" s="154">
        <f t="shared" ca="1" si="43"/>
        <v>0</v>
      </c>
      <c r="CD75" s="154">
        <f t="shared" ca="1" si="43"/>
        <v>0</v>
      </c>
      <c r="CE75" s="154">
        <f t="shared" ca="1" si="43"/>
        <v>0</v>
      </c>
      <c r="CF75" s="154">
        <f t="shared" ca="1" si="43"/>
        <v>0</v>
      </c>
      <c r="CG75" s="154">
        <f t="shared" ca="1" si="43"/>
        <v>0</v>
      </c>
      <c r="CH75" s="154">
        <f t="shared" ca="1" si="43"/>
        <v>0</v>
      </c>
      <c r="CI75" s="154">
        <f t="shared" ca="1" si="43"/>
        <v>0</v>
      </c>
      <c r="CJ75" s="154">
        <f t="shared" ca="1" si="43"/>
        <v>0</v>
      </c>
      <c r="CK75" s="154">
        <f t="shared" ca="1" si="43"/>
        <v>0</v>
      </c>
      <c r="CL75" s="154">
        <f t="shared" ca="1" si="43"/>
        <v>0</v>
      </c>
      <c r="CM75" s="154">
        <f t="shared" ca="1" si="44"/>
        <v>0</v>
      </c>
      <c r="CN75" s="154">
        <f t="shared" ca="1" si="44"/>
        <v>0</v>
      </c>
      <c r="CO75" s="154">
        <f t="shared" ca="1" si="44"/>
        <v>0</v>
      </c>
      <c r="CP75" s="154">
        <f t="shared" ca="1" si="44"/>
        <v>0</v>
      </c>
      <c r="CQ75" s="154">
        <f t="shared" ca="1" si="44"/>
        <v>0</v>
      </c>
      <c r="CR75" s="154">
        <f t="shared" ca="1" si="44"/>
        <v>0</v>
      </c>
      <c r="CS75" s="154">
        <f t="shared" ca="1" si="44"/>
        <v>0</v>
      </c>
      <c r="CT75" s="154">
        <f t="shared" ca="1" si="44"/>
        <v>0</v>
      </c>
      <c r="CU75" s="154">
        <f t="shared" ca="1" si="44"/>
        <v>0</v>
      </c>
      <c r="CV75" s="59">
        <f t="shared" si="39"/>
        <v>0</v>
      </c>
      <c r="CW75" s="59">
        <f t="shared" si="39"/>
        <v>0</v>
      </c>
      <c r="CX75" s="59">
        <f t="shared" si="39"/>
        <v>0</v>
      </c>
      <c r="CY75" s="59">
        <f t="shared" si="39"/>
        <v>0</v>
      </c>
      <c r="CZ75" s="59">
        <f t="shared" si="39"/>
        <v>0</v>
      </c>
      <c r="DA75" s="59">
        <f t="shared" si="39"/>
        <v>0</v>
      </c>
      <c r="DB75" s="59">
        <f t="shared" si="39"/>
        <v>0</v>
      </c>
      <c r="DC75" s="59">
        <f t="shared" si="39"/>
        <v>0</v>
      </c>
      <c r="DD75" s="154"/>
      <c r="DE75" s="154"/>
      <c r="DF75" s="154"/>
      <c r="DG75" s="156">
        <v>57</v>
      </c>
      <c r="DH75" s="154"/>
      <c r="ES75" s="165">
        <f t="shared" si="45"/>
        <v>0</v>
      </c>
      <c r="ET75" s="165">
        <f t="shared" si="45"/>
        <v>0</v>
      </c>
      <c r="EU75" s="165">
        <f t="shared" si="45"/>
        <v>0</v>
      </c>
      <c r="EV75" s="165">
        <f t="shared" si="45"/>
        <v>0</v>
      </c>
      <c r="EW75" s="165">
        <f t="shared" si="45"/>
        <v>0</v>
      </c>
      <c r="EX75" s="165">
        <f t="shared" si="45"/>
        <v>0</v>
      </c>
      <c r="EY75" s="165">
        <f t="shared" si="45"/>
        <v>0</v>
      </c>
      <c r="EZ75" s="165">
        <f t="shared" si="45"/>
        <v>0</v>
      </c>
      <c r="FA75" s="165">
        <f t="shared" si="45"/>
        <v>0</v>
      </c>
      <c r="FB75" s="165">
        <f t="shared" si="45"/>
        <v>0</v>
      </c>
      <c r="FC75" s="165">
        <f t="shared" si="45"/>
        <v>0</v>
      </c>
      <c r="FD75" s="165">
        <f t="shared" si="45"/>
        <v>0</v>
      </c>
      <c r="FE75" s="165">
        <f t="shared" si="45"/>
        <v>0</v>
      </c>
      <c r="FF75" s="165">
        <f t="shared" si="45"/>
        <v>0</v>
      </c>
      <c r="FG75" s="165">
        <f t="shared" si="45"/>
        <v>0</v>
      </c>
      <c r="FH75" s="165"/>
      <c r="FI75" s="165">
        <f t="shared" ca="1" si="34"/>
        <v>0</v>
      </c>
      <c r="FJ75" s="165">
        <f t="shared" ca="1" si="35"/>
        <v>0</v>
      </c>
      <c r="FK75" s="165">
        <f t="shared" ca="1" si="36"/>
        <v>0</v>
      </c>
      <c r="FL75" s="165">
        <f t="shared" ca="1" si="37"/>
        <v>0</v>
      </c>
      <c r="FM75" s="165">
        <f t="shared" si="38"/>
        <v>0</v>
      </c>
    </row>
    <row r="76" spans="1:169" s="155" customFormat="1" x14ac:dyDescent="0.3">
      <c r="A76" s="139" t="str">
        <f>IF(COUNTA(C$53:BM76)&gt;0,DG76,"")</f>
        <v/>
      </c>
      <c r="B76" s="136" t="s">
        <v>266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3"/>
      <c r="BO76" s="139" t="str">
        <f t="shared" si="29"/>
        <v>X</v>
      </c>
      <c r="BP76" s="2">
        <f t="shared" si="30"/>
        <v>0</v>
      </c>
      <c r="BQ76" s="58">
        <f t="shared" si="18"/>
        <v>0</v>
      </c>
      <c r="BR76" s="41">
        <f t="shared" si="31"/>
        <v>0</v>
      </c>
      <c r="BS76" s="59">
        <f t="shared" si="32"/>
        <v>0</v>
      </c>
      <c r="BT76" s="62">
        <f t="shared" si="33"/>
        <v>0</v>
      </c>
      <c r="BU76" s="59">
        <f t="shared" si="19"/>
        <v>0</v>
      </c>
      <c r="BV76" s="41" t="str">
        <f t="shared" si="14"/>
        <v>F</v>
      </c>
      <c r="BW76" s="154"/>
      <c r="BX76" s="154"/>
      <c r="BY76" s="154"/>
      <c r="BZ76" s="154"/>
      <c r="CA76" s="154"/>
      <c r="CC76" s="154">
        <f t="shared" ca="1" si="43"/>
        <v>0</v>
      </c>
      <c r="CD76" s="154">
        <f t="shared" ca="1" si="43"/>
        <v>0</v>
      </c>
      <c r="CE76" s="154">
        <f t="shared" ca="1" si="43"/>
        <v>0</v>
      </c>
      <c r="CF76" s="154">
        <f t="shared" ca="1" si="43"/>
        <v>0</v>
      </c>
      <c r="CG76" s="154">
        <f t="shared" ca="1" si="43"/>
        <v>0</v>
      </c>
      <c r="CH76" s="154">
        <f t="shared" ca="1" si="43"/>
        <v>0</v>
      </c>
      <c r="CI76" s="154">
        <f t="shared" ca="1" si="43"/>
        <v>0</v>
      </c>
      <c r="CJ76" s="154">
        <f t="shared" ca="1" si="43"/>
        <v>0</v>
      </c>
      <c r="CK76" s="154">
        <f t="shared" ca="1" si="43"/>
        <v>0</v>
      </c>
      <c r="CL76" s="154">
        <f t="shared" ca="1" si="43"/>
        <v>0</v>
      </c>
      <c r="CM76" s="154">
        <f t="shared" ca="1" si="44"/>
        <v>0</v>
      </c>
      <c r="CN76" s="154">
        <f t="shared" ca="1" si="44"/>
        <v>0</v>
      </c>
      <c r="CO76" s="154">
        <f t="shared" ca="1" si="44"/>
        <v>0</v>
      </c>
      <c r="CP76" s="154">
        <f t="shared" ca="1" si="44"/>
        <v>0</v>
      </c>
      <c r="CQ76" s="154">
        <f t="shared" ca="1" si="44"/>
        <v>0</v>
      </c>
      <c r="CR76" s="154">
        <f t="shared" ca="1" si="44"/>
        <v>0</v>
      </c>
      <c r="CS76" s="154">
        <f t="shared" ca="1" si="44"/>
        <v>0</v>
      </c>
      <c r="CT76" s="154">
        <f t="shared" ca="1" si="44"/>
        <v>0</v>
      </c>
      <c r="CU76" s="154">
        <f t="shared" ca="1" si="44"/>
        <v>0</v>
      </c>
      <c r="CV76" s="59">
        <f t="shared" si="39"/>
        <v>0</v>
      </c>
      <c r="CW76" s="59">
        <f t="shared" si="39"/>
        <v>0</v>
      </c>
      <c r="CX76" s="59">
        <f t="shared" si="39"/>
        <v>0</v>
      </c>
      <c r="CY76" s="59">
        <f t="shared" si="39"/>
        <v>0</v>
      </c>
      <c r="CZ76" s="59">
        <f t="shared" si="39"/>
        <v>0</v>
      </c>
      <c r="DA76" s="59">
        <f t="shared" si="39"/>
        <v>0</v>
      </c>
      <c r="DB76" s="59">
        <f t="shared" si="39"/>
        <v>0</v>
      </c>
      <c r="DC76" s="59">
        <f t="shared" si="39"/>
        <v>0</v>
      </c>
      <c r="DD76" s="154"/>
      <c r="DE76" s="154"/>
      <c r="DF76" s="154"/>
      <c r="DG76" s="156">
        <v>58</v>
      </c>
      <c r="DH76" s="154"/>
      <c r="ES76" s="165">
        <f t="shared" si="45"/>
        <v>0</v>
      </c>
      <c r="ET76" s="165">
        <f t="shared" si="45"/>
        <v>0</v>
      </c>
      <c r="EU76" s="165">
        <f t="shared" si="45"/>
        <v>0</v>
      </c>
      <c r="EV76" s="165">
        <f t="shared" si="45"/>
        <v>0</v>
      </c>
      <c r="EW76" s="165">
        <f t="shared" si="45"/>
        <v>0</v>
      </c>
      <c r="EX76" s="165">
        <f t="shared" si="45"/>
        <v>0</v>
      </c>
      <c r="EY76" s="165">
        <f t="shared" si="45"/>
        <v>0</v>
      </c>
      <c r="EZ76" s="165">
        <f t="shared" si="45"/>
        <v>0</v>
      </c>
      <c r="FA76" s="165">
        <f t="shared" si="45"/>
        <v>0</v>
      </c>
      <c r="FB76" s="165">
        <f t="shared" si="45"/>
        <v>0</v>
      </c>
      <c r="FC76" s="165">
        <f t="shared" si="45"/>
        <v>0</v>
      </c>
      <c r="FD76" s="165">
        <f t="shared" si="45"/>
        <v>0</v>
      </c>
      <c r="FE76" s="165">
        <f t="shared" si="45"/>
        <v>0</v>
      </c>
      <c r="FF76" s="165">
        <f t="shared" si="45"/>
        <v>0</v>
      </c>
      <c r="FG76" s="165">
        <f t="shared" si="45"/>
        <v>0</v>
      </c>
      <c r="FH76" s="165"/>
      <c r="FI76" s="165">
        <f t="shared" ca="1" si="34"/>
        <v>0</v>
      </c>
      <c r="FJ76" s="165">
        <f t="shared" ca="1" si="35"/>
        <v>0</v>
      </c>
      <c r="FK76" s="165">
        <f t="shared" ca="1" si="36"/>
        <v>0</v>
      </c>
      <c r="FL76" s="165">
        <f t="shared" ca="1" si="37"/>
        <v>0</v>
      </c>
      <c r="FM76" s="165">
        <f t="shared" si="38"/>
        <v>0</v>
      </c>
    </row>
    <row r="77" spans="1:169" s="155" customFormat="1" x14ac:dyDescent="0.3">
      <c r="A77" s="139" t="str">
        <f>IF(COUNTA(C$53:BM77)&gt;0,DG77,"")</f>
        <v/>
      </c>
      <c r="B77" s="136" t="s">
        <v>267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53"/>
      <c r="BO77" s="139" t="str">
        <f t="shared" si="29"/>
        <v>X</v>
      </c>
      <c r="BP77" s="2">
        <f t="shared" si="30"/>
        <v>0</v>
      </c>
      <c r="BQ77" s="58">
        <f t="shared" si="18"/>
        <v>0</v>
      </c>
      <c r="BR77" s="41">
        <f t="shared" si="31"/>
        <v>0</v>
      </c>
      <c r="BS77" s="59">
        <f t="shared" si="32"/>
        <v>0</v>
      </c>
      <c r="BT77" s="62">
        <f t="shared" si="33"/>
        <v>0</v>
      </c>
      <c r="BU77" s="59">
        <f t="shared" si="19"/>
        <v>0</v>
      </c>
      <c r="BV77" s="41" t="str">
        <f t="shared" si="14"/>
        <v>F</v>
      </c>
      <c r="BW77" s="154"/>
      <c r="BX77" s="154"/>
      <c r="BY77" s="154"/>
      <c r="BZ77" s="154"/>
      <c r="CA77" s="154"/>
      <c r="CC77" s="154">
        <f t="shared" ca="1" si="43"/>
        <v>0</v>
      </c>
      <c r="CD77" s="154">
        <f t="shared" ca="1" si="43"/>
        <v>0</v>
      </c>
      <c r="CE77" s="154">
        <f t="shared" ca="1" si="43"/>
        <v>0</v>
      </c>
      <c r="CF77" s="154">
        <f t="shared" ca="1" si="43"/>
        <v>0</v>
      </c>
      <c r="CG77" s="154">
        <f t="shared" ca="1" si="43"/>
        <v>0</v>
      </c>
      <c r="CH77" s="154">
        <f t="shared" ca="1" si="43"/>
        <v>0</v>
      </c>
      <c r="CI77" s="154">
        <f t="shared" ca="1" si="43"/>
        <v>0</v>
      </c>
      <c r="CJ77" s="154">
        <f t="shared" ca="1" si="43"/>
        <v>0</v>
      </c>
      <c r="CK77" s="154">
        <f t="shared" ca="1" si="43"/>
        <v>0</v>
      </c>
      <c r="CL77" s="154">
        <f t="shared" ca="1" si="43"/>
        <v>0</v>
      </c>
      <c r="CM77" s="154">
        <f t="shared" ca="1" si="44"/>
        <v>0</v>
      </c>
      <c r="CN77" s="154">
        <f t="shared" ca="1" si="44"/>
        <v>0</v>
      </c>
      <c r="CO77" s="154">
        <f t="shared" ca="1" si="44"/>
        <v>0</v>
      </c>
      <c r="CP77" s="154">
        <f t="shared" ca="1" si="44"/>
        <v>0</v>
      </c>
      <c r="CQ77" s="154">
        <f t="shared" ca="1" si="44"/>
        <v>0</v>
      </c>
      <c r="CR77" s="154">
        <f t="shared" ca="1" si="44"/>
        <v>0</v>
      </c>
      <c r="CS77" s="154">
        <f t="shared" ca="1" si="44"/>
        <v>0</v>
      </c>
      <c r="CT77" s="154">
        <f t="shared" ca="1" si="44"/>
        <v>0</v>
      </c>
      <c r="CU77" s="154">
        <f t="shared" ca="1" si="44"/>
        <v>0</v>
      </c>
      <c r="CV77" s="59">
        <f t="shared" si="39"/>
        <v>0</v>
      </c>
      <c r="CW77" s="59">
        <f t="shared" si="39"/>
        <v>0</v>
      </c>
      <c r="CX77" s="59">
        <f t="shared" si="39"/>
        <v>0</v>
      </c>
      <c r="CY77" s="59">
        <f t="shared" si="39"/>
        <v>0</v>
      </c>
      <c r="CZ77" s="59">
        <f t="shared" si="39"/>
        <v>0</v>
      </c>
      <c r="DA77" s="59">
        <f t="shared" si="39"/>
        <v>0</v>
      </c>
      <c r="DB77" s="59">
        <f t="shared" si="39"/>
        <v>0</v>
      </c>
      <c r="DC77" s="59">
        <f t="shared" si="39"/>
        <v>0</v>
      </c>
      <c r="DD77" s="154"/>
      <c r="DE77" s="154"/>
      <c r="DF77" s="154"/>
      <c r="DG77" s="156">
        <v>59</v>
      </c>
      <c r="DH77" s="154"/>
      <c r="ES77" s="165">
        <f t="shared" si="45"/>
        <v>0</v>
      </c>
      <c r="ET77" s="165">
        <f t="shared" si="45"/>
        <v>0</v>
      </c>
      <c r="EU77" s="165">
        <f t="shared" si="45"/>
        <v>0</v>
      </c>
      <c r="EV77" s="165">
        <f t="shared" si="45"/>
        <v>0</v>
      </c>
      <c r="EW77" s="165">
        <f t="shared" si="45"/>
        <v>0</v>
      </c>
      <c r="EX77" s="165">
        <f t="shared" si="45"/>
        <v>0</v>
      </c>
      <c r="EY77" s="165">
        <f t="shared" si="45"/>
        <v>0</v>
      </c>
      <c r="EZ77" s="165">
        <f t="shared" si="45"/>
        <v>0</v>
      </c>
      <c r="FA77" s="165">
        <f t="shared" si="45"/>
        <v>0</v>
      </c>
      <c r="FB77" s="165">
        <f t="shared" si="45"/>
        <v>0</v>
      </c>
      <c r="FC77" s="165">
        <f t="shared" si="45"/>
        <v>0</v>
      </c>
      <c r="FD77" s="165">
        <f t="shared" si="45"/>
        <v>0</v>
      </c>
      <c r="FE77" s="165">
        <f t="shared" si="45"/>
        <v>0</v>
      </c>
      <c r="FF77" s="165">
        <f t="shared" si="45"/>
        <v>0</v>
      </c>
      <c r="FG77" s="165">
        <f t="shared" si="45"/>
        <v>0</v>
      </c>
      <c r="FH77" s="165"/>
      <c r="FI77" s="165">
        <f t="shared" ca="1" si="34"/>
        <v>0</v>
      </c>
      <c r="FJ77" s="165">
        <f t="shared" ca="1" si="35"/>
        <v>0</v>
      </c>
      <c r="FK77" s="165">
        <f t="shared" ca="1" si="36"/>
        <v>0</v>
      </c>
      <c r="FL77" s="165">
        <f t="shared" ca="1" si="37"/>
        <v>0</v>
      </c>
      <c r="FM77" s="165">
        <f t="shared" si="38"/>
        <v>0</v>
      </c>
    </row>
    <row r="78" spans="1:169" s="155" customFormat="1" x14ac:dyDescent="0.3">
      <c r="A78" s="139" t="str">
        <f>IF(COUNTA(C$53:BM78)&gt;0,DG78,"")</f>
        <v/>
      </c>
      <c r="B78" s="136" t="s">
        <v>268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53"/>
      <c r="BO78" s="139" t="str">
        <f t="shared" si="29"/>
        <v>X</v>
      </c>
      <c r="BP78" s="2">
        <f t="shared" si="30"/>
        <v>0</v>
      </c>
      <c r="BQ78" s="58">
        <f t="shared" si="18"/>
        <v>0</v>
      </c>
      <c r="BR78" s="41">
        <f t="shared" si="31"/>
        <v>0</v>
      </c>
      <c r="BS78" s="59">
        <f t="shared" si="32"/>
        <v>0</v>
      </c>
      <c r="BT78" s="62">
        <f t="shared" si="33"/>
        <v>0</v>
      </c>
      <c r="BU78" s="59">
        <f t="shared" si="19"/>
        <v>0</v>
      </c>
      <c r="BV78" s="41" t="str">
        <f t="shared" si="14"/>
        <v>F</v>
      </c>
      <c r="BW78" s="154"/>
      <c r="BX78" s="154"/>
      <c r="BY78" s="154"/>
      <c r="BZ78" s="154"/>
      <c r="CA78" s="154"/>
      <c r="CC78" s="154">
        <f t="shared" ca="1" si="43"/>
        <v>0</v>
      </c>
      <c r="CD78" s="154">
        <f t="shared" ca="1" si="43"/>
        <v>0</v>
      </c>
      <c r="CE78" s="154">
        <f t="shared" ca="1" si="43"/>
        <v>0</v>
      </c>
      <c r="CF78" s="154">
        <f t="shared" ca="1" si="43"/>
        <v>0</v>
      </c>
      <c r="CG78" s="154">
        <f t="shared" ca="1" si="43"/>
        <v>0</v>
      </c>
      <c r="CH78" s="154">
        <f t="shared" ca="1" si="43"/>
        <v>0</v>
      </c>
      <c r="CI78" s="154">
        <f t="shared" ca="1" si="43"/>
        <v>0</v>
      </c>
      <c r="CJ78" s="154">
        <f t="shared" ca="1" si="43"/>
        <v>0</v>
      </c>
      <c r="CK78" s="154">
        <f t="shared" ca="1" si="43"/>
        <v>0</v>
      </c>
      <c r="CL78" s="154">
        <f t="shared" ca="1" si="43"/>
        <v>0</v>
      </c>
      <c r="CM78" s="154">
        <f t="shared" ca="1" si="44"/>
        <v>0</v>
      </c>
      <c r="CN78" s="154">
        <f t="shared" ca="1" si="44"/>
        <v>0</v>
      </c>
      <c r="CO78" s="154">
        <f t="shared" ca="1" si="44"/>
        <v>0</v>
      </c>
      <c r="CP78" s="154">
        <f t="shared" ca="1" si="44"/>
        <v>0</v>
      </c>
      <c r="CQ78" s="154">
        <f t="shared" ca="1" si="44"/>
        <v>0</v>
      </c>
      <c r="CR78" s="154">
        <f t="shared" ca="1" si="44"/>
        <v>0</v>
      </c>
      <c r="CS78" s="154">
        <f t="shared" ca="1" si="44"/>
        <v>0</v>
      </c>
      <c r="CT78" s="154">
        <f t="shared" ca="1" si="44"/>
        <v>0</v>
      </c>
      <c r="CU78" s="154">
        <f t="shared" ca="1" si="44"/>
        <v>0</v>
      </c>
      <c r="CV78" s="59">
        <f t="shared" si="39"/>
        <v>0</v>
      </c>
      <c r="CW78" s="59">
        <f t="shared" si="39"/>
        <v>0</v>
      </c>
      <c r="CX78" s="59">
        <f t="shared" si="39"/>
        <v>0</v>
      </c>
      <c r="CY78" s="59">
        <f t="shared" si="39"/>
        <v>0</v>
      </c>
      <c r="CZ78" s="59">
        <f t="shared" si="39"/>
        <v>0</v>
      </c>
      <c r="DA78" s="59">
        <f t="shared" si="39"/>
        <v>0</v>
      </c>
      <c r="DB78" s="59">
        <f t="shared" si="39"/>
        <v>0</v>
      </c>
      <c r="DC78" s="59">
        <f t="shared" si="39"/>
        <v>0</v>
      </c>
      <c r="DD78" s="154"/>
      <c r="DE78" s="154"/>
      <c r="DF78" s="154"/>
      <c r="DG78" s="156">
        <v>60</v>
      </c>
      <c r="DH78" s="154"/>
      <c r="ES78" s="165">
        <f t="shared" si="45"/>
        <v>0</v>
      </c>
      <c r="ET78" s="165">
        <f t="shared" si="45"/>
        <v>0</v>
      </c>
      <c r="EU78" s="165">
        <f t="shared" si="45"/>
        <v>0</v>
      </c>
      <c r="EV78" s="165">
        <f t="shared" si="45"/>
        <v>0</v>
      </c>
      <c r="EW78" s="165">
        <f t="shared" si="45"/>
        <v>0</v>
      </c>
      <c r="EX78" s="165">
        <f t="shared" si="45"/>
        <v>0</v>
      </c>
      <c r="EY78" s="165">
        <f t="shared" si="45"/>
        <v>0</v>
      </c>
      <c r="EZ78" s="165">
        <f t="shared" si="45"/>
        <v>0</v>
      </c>
      <c r="FA78" s="165">
        <f t="shared" si="45"/>
        <v>0</v>
      </c>
      <c r="FB78" s="165">
        <f t="shared" si="45"/>
        <v>0</v>
      </c>
      <c r="FC78" s="165">
        <f t="shared" si="45"/>
        <v>0</v>
      </c>
      <c r="FD78" s="165">
        <f t="shared" si="45"/>
        <v>0</v>
      </c>
      <c r="FE78" s="165">
        <f t="shared" si="45"/>
        <v>0</v>
      </c>
      <c r="FF78" s="165">
        <f t="shared" si="45"/>
        <v>0</v>
      </c>
      <c r="FG78" s="165">
        <f t="shared" si="45"/>
        <v>0</v>
      </c>
      <c r="FH78" s="165"/>
      <c r="FI78" s="165">
        <f t="shared" ca="1" si="34"/>
        <v>0</v>
      </c>
      <c r="FJ78" s="165">
        <f t="shared" ca="1" si="35"/>
        <v>0</v>
      </c>
      <c r="FK78" s="165">
        <f t="shared" ca="1" si="36"/>
        <v>0</v>
      </c>
      <c r="FL78" s="165">
        <f t="shared" ca="1" si="37"/>
        <v>0</v>
      </c>
      <c r="FM78" s="165">
        <f t="shared" si="38"/>
        <v>0</v>
      </c>
    </row>
    <row r="79" spans="1:169" s="155" customFormat="1" x14ac:dyDescent="0.3">
      <c r="A79" s="139" t="str">
        <f>IF(COUNTA(C$53:BM79)&gt;0,DG79,"")</f>
        <v/>
      </c>
      <c r="B79" s="136" t="s">
        <v>269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53"/>
      <c r="BO79" s="139" t="str">
        <f t="shared" si="29"/>
        <v>X</v>
      </c>
      <c r="BP79" s="2">
        <f t="shared" si="30"/>
        <v>0</v>
      </c>
      <c r="BQ79" s="58">
        <f t="shared" si="18"/>
        <v>0</v>
      </c>
      <c r="BR79" s="41">
        <f t="shared" si="31"/>
        <v>0</v>
      </c>
      <c r="BS79" s="59">
        <f t="shared" si="32"/>
        <v>0</v>
      </c>
      <c r="BT79" s="62">
        <f t="shared" si="33"/>
        <v>0</v>
      </c>
      <c r="BU79" s="59">
        <f t="shared" si="19"/>
        <v>0</v>
      </c>
      <c r="BV79" s="41" t="str">
        <f t="shared" si="14"/>
        <v>F</v>
      </c>
      <c r="BW79" s="154"/>
      <c r="BX79" s="154"/>
      <c r="BY79" s="154"/>
      <c r="BZ79" s="154"/>
      <c r="CA79" s="154"/>
      <c r="CC79" s="154">
        <f t="shared" ref="CC79:CL88" ca="1" si="46">SUMIF($F$12:$BM$13,CC$18,$F79:$BM79)</f>
        <v>0</v>
      </c>
      <c r="CD79" s="154">
        <f t="shared" ca="1" si="46"/>
        <v>0</v>
      </c>
      <c r="CE79" s="154">
        <f t="shared" ca="1" si="46"/>
        <v>0</v>
      </c>
      <c r="CF79" s="154">
        <f t="shared" ca="1" si="46"/>
        <v>0</v>
      </c>
      <c r="CG79" s="154">
        <f t="shared" ca="1" si="46"/>
        <v>0</v>
      </c>
      <c r="CH79" s="154">
        <f t="shared" ca="1" si="46"/>
        <v>0</v>
      </c>
      <c r="CI79" s="154">
        <f t="shared" ca="1" si="46"/>
        <v>0</v>
      </c>
      <c r="CJ79" s="154">
        <f t="shared" ca="1" si="46"/>
        <v>0</v>
      </c>
      <c r="CK79" s="154">
        <f t="shared" ca="1" si="46"/>
        <v>0</v>
      </c>
      <c r="CL79" s="154">
        <f t="shared" ca="1" si="46"/>
        <v>0</v>
      </c>
      <c r="CM79" s="154">
        <f t="shared" ref="CM79:CU88" ca="1" si="47">SUMIF($F$12:$BM$13,CM$18,$F79:$BM79)</f>
        <v>0</v>
      </c>
      <c r="CN79" s="154">
        <f t="shared" ca="1" si="47"/>
        <v>0</v>
      </c>
      <c r="CO79" s="154">
        <f t="shared" ca="1" si="47"/>
        <v>0</v>
      </c>
      <c r="CP79" s="154">
        <f t="shared" ca="1" si="47"/>
        <v>0</v>
      </c>
      <c r="CQ79" s="154">
        <f t="shared" ca="1" si="47"/>
        <v>0</v>
      </c>
      <c r="CR79" s="154">
        <f t="shared" ca="1" si="47"/>
        <v>0</v>
      </c>
      <c r="CS79" s="154">
        <f t="shared" ca="1" si="47"/>
        <v>0</v>
      </c>
      <c r="CT79" s="154">
        <f t="shared" ca="1" si="47"/>
        <v>0</v>
      </c>
      <c r="CU79" s="154">
        <f t="shared" ca="1" si="47"/>
        <v>0</v>
      </c>
      <c r="CV79" s="59">
        <f t="shared" si="39"/>
        <v>0</v>
      </c>
      <c r="CW79" s="59">
        <f t="shared" si="39"/>
        <v>0</v>
      </c>
      <c r="CX79" s="59">
        <f t="shared" si="39"/>
        <v>0</v>
      </c>
      <c r="CY79" s="59">
        <f t="shared" si="39"/>
        <v>0</v>
      </c>
      <c r="CZ79" s="59">
        <f t="shared" si="39"/>
        <v>0</v>
      </c>
      <c r="DA79" s="59">
        <f t="shared" si="39"/>
        <v>0</v>
      </c>
      <c r="DB79" s="59">
        <f t="shared" si="39"/>
        <v>0</v>
      </c>
      <c r="DC79" s="59">
        <f t="shared" si="39"/>
        <v>0</v>
      </c>
      <c r="DD79" s="154"/>
      <c r="DE79" s="154"/>
      <c r="DF79" s="154"/>
      <c r="DG79" s="156">
        <v>61</v>
      </c>
      <c r="DH79" s="154"/>
      <c r="ES79" s="165">
        <f t="shared" ref="ES79:FG88" si="48">SUMIF($F$17:$BM$17,ES$17,$F79:$BM79)</f>
        <v>0</v>
      </c>
      <c r="ET79" s="165">
        <f t="shared" si="48"/>
        <v>0</v>
      </c>
      <c r="EU79" s="165">
        <f t="shared" si="48"/>
        <v>0</v>
      </c>
      <c r="EV79" s="165">
        <f t="shared" si="48"/>
        <v>0</v>
      </c>
      <c r="EW79" s="165">
        <f t="shared" si="48"/>
        <v>0</v>
      </c>
      <c r="EX79" s="165">
        <f t="shared" si="48"/>
        <v>0</v>
      </c>
      <c r="EY79" s="165">
        <f t="shared" si="48"/>
        <v>0</v>
      </c>
      <c r="EZ79" s="165">
        <f t="shared" si="48"/>
        <v>0</v>
      </c>
      <c r="FA79" s="165">
        <f t="shared" si="48"/>
        <v>0</v>
      </c>
      <c r="FB79" s="165">
        <f t="shared" si="48"/>
        <v>0</v>
      </c>
      <c r="FC79" s="165">
        <f t="shared" si="48"/>
        <v>0</v>
      </c>
      <c r="FD79" s="165">
        <f t="shared" si="48"/>
        <v>0</v>
      </c>
      <c r="FE79" s="165">
        <f t="shared" si="48"/>
        <v>0</v>
      </c>
      <c r="FF79" s="165">
        <f t="shared" si="48"/>
        <v>0</v>
      </c>
      <c r="FG79" s="165">
        <f t="shared" si="48"/>
        <v>0</v>
      </c>
      <c r="FH79" s="165"/>
      <c r="FI79" s="165">
        <f t="shared" ca="1" si="34"/>
        <v>0</v>
      </c>
      <c r="FJ79" s="165">
        <f t="shared" ca="1" si="35"/>
        <v>0</v>
      </c>
      <c r="FK79" s="165">
        <f t="shared" ca="1" si="36"/>
        <v>0</v>
      </c>
      <c r="FL79" s="165">
        <f t="shared" ca="1" si="37"/>
        <v>0</v>
      </c>
      <c r="FM79" s="165">
        <f t="shared" si="38"/>
        <v>0</v>
      </c>
    </row>
    <row r="80" spans="1:169" s="155" customFormat="1" x14ac:dyDescent="0.3">
      <c r="A80" s="139" t="str">
        <f>IF(COUNTA(C$53:BM80)&gt;0,DG80,"")</f>
        <v/>
      </c>
      <c r="B80" s="136" t="s">
        <v>270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53"/>
      <c r="BO80" s="139" t="str">
        <f t="shared" si="29"/>
        <v>X</v>
      </c>
      <c r="BP80" s="2">
        <f t="shared" si="30"/>
        <v>0</v>
      </c>
      <c r="BQ80" s="58">
        <f t="shared" si="18"/>
        <v>0</v>
      </c>
      <c r="BR80" s="41">
        <f t="shared" si="31"/>
        <v>0</v>
      </c>
      <c r="BS80" s="59">
        <f t="shared" si="32"/>
        <v>0</v>
      </c>
      <c r="BT80" s="62">
        <f t="shared" si="33"/>
        <v>0</v>
      </c>
      <c r="BU80" s="59">
        <f t="shared" si="19"/>
        <v>0</v>
      </c>
      <c r="BV80" s="41" t="str">
        <f t="shared" si="14"/>
        <v>F</v>
      </c>
      <c r="BW80" s="154"/>
      <c r="BX80" s="154"/>
      <c r="BY80" s="154"/>
      <c r="BZ80" s="154"/>
      <c r="CA80" s="154"/>
      <c r="CC80" s="154">
        <f t="shared" ca="1" si="46"/>
        <v>0</v>
      </c>
      <c r="CD80" s="154">
        <f t="shared" ca="1" si="46"/>
        <v>0</v>
      </c>
      <c r="CE80" s="154">
        <f t="shared" ca="1" si="46"/>
        <v>0</v>
      </c>
      <c r="CF80" s="154">
        <f t="shared" ca="1" si="46"/>
        <v>0</v>
      </c>
      <c r="CG80" s="154">
        <f t="shared" ca="1" si="46"/>
        <v>0</v>
      </c>
      <c r="CH80" s="154">
        <f t="shared" ca="1" si="46"/>
        <v>0</v>
      </c>
      <c r="CI80" s="154">
        <f t="shared" ca="1" si="46"/>
        <v>0</v>
      </c>
      <c r="CJ80" s="154">
        <f t="shared" ca="1" si="46"/>
        <v>0</v>
      </c>
      <c r="CK80" s="154">
        <f t="shared" ca="1" si="46"/>
        <v>0</v>
      </c>
      <c r="CL80" s="154">
        <f t="shared" ca="1" si="46"/>
        <v>0</v>
      </c>
      <c r="CM80" s="154">
        <f t="shared" ca="1" si="47"/>
        <v>0</v>
      </c>
      <c r="CN80" s="154">
        <f t="shared" ca="1" si="47"/>
        <v>0</v>
      </c>
      <c r="CO80" s="154">
        <f t="shared" ca="1" si="47"/>
        <v>0</v>
      </c>
      <c r="CP80" s="154">
        <f t="shared" ca="1" si="47"/>
        <v>0</v>
      </c>
      <c r="CQ80" s="154">
        <f t="shared" ca="1" si="47"/>
        <v>0</v>
      </c>
      <c r="CR80" s="154">
        <f t="shared" ca="1" si="47"/>
        <v>0</v>
      </c>
      <c r="CS80" s="154">
        <f t="shared" ca="1" si="47"/>
        <v>0</v>
      </c>
      <c r="CT80" s="154">
        <f t="shared" ca="1" si="47"/>
        <v>0</v>
      </c>
      <c r="CU80" s="154">
        <f t="shared" ca="1" si="47"/>
        <v>0</v>
      </c>
      <c r="CV80" s="59">
        <f t="shared" si="39"/>
        <v>0</v>
      </c>
      <c r="CW80" s="59">
        <f t="shared" si="39"/>
        <v>0</v>
      </c>
      <c r="CX80" s="59">
        <f t="shared" si="39"/>
        <v>0</v>
      </c>
      <c r="CY80" s="59">
        <f t="shared" si="39"/>
        <v>0</v>
      </c>
      <c r="CZ80" s="59">
        <f t="shared" si="39"/>
        <v>0</v>
      </c>
      <c r="DA80" s="59">
        <f t="shared" si="39"/>
        <v>0</v>
      </c>
      <c r="DB80" s="59">
        <f t="shared" si="39"/>
        <v>0</v>
      </c>
      <c r="DC80" s="59">
        <f t="shared" si="39"/>
        <v>0</v>
      </c>
      <c r="DD80" s="154"/>
      <c r="DE80" s="154"/>
      <c r="DF80" s="154"/>
      <c r="DG80" s="156">
        <v>62</v>
      </c>
      <c r="DH80" s="154"/>
      <c r="ES80" s="165">
        <f t="shared" si="48"/>
        <v>0</v>
      </c>
      <c r="ET80" s="165">
        <f t="shared" si="48"/>
        <v>0</v>
      </c>
      <c r="EU80" s="165">
        <f t="shared" si="48"/>
        <v>0</v>
      </c>
      <c r="EV80" s="165">
        <f t="shared" si="48"/>
        <v>0</v>
      </c>
      <c r="EW80" s="165">
        <f t="shared" si="48"/>
        <v>0</v>
      </c>
      <c r="EX80" s="165">
        <f t="shared" si="48"/>
        <v>0</v>
      </c>
      <c r="EY80" s="165">
        <f t="shared" si="48"/>
        <v>0</v>
      </c>
      <c r="EZ80" s="165">
        <f t="shared" si="48"/>
        <v>0</v>
      </c>
      <c r="FA80" s="165">
        <f t="shared" si="48"/>
        <v>0</v>
      </c>
      <c r="FB80" s="165">
        <f t="shared" si="48"/>
        <v>0</v>
      </c>
      <c r="FC80" s="165">
        <f t="shared" si="48"/>
        <v>0</v>
      </c>
      <c r="FD80" s="165">
        <f t="shared" si="48"/>
        <v>0</v>
      </c>
      <c r="FE80" s="165">
        <f t="shared" si="48"/>
        <v>0</v>
      </c>
      <c r="FF80" s="165">
        <f t="shared" si="48"/>
        <v>0</v>
      </c>
      <c r="FG80" s="165">
        <f t="shared" si="48"/>
        <v>0</v>
      </c>
      <c r="FH80" s="165"/>
      <c r="FI80" s="165">
        <f t="shared" ca="1" si="34"/>
        <v>0</v>
      </c>
      <c r="FJ80" s="165">
        <f t="shared" ca="1" si="35"/>
        <v>0</v>
      </c>
      <c r="FK80" s="165">
        <f t="shared" ca="1" si="36"/>
        <v>0</v>
      </c>
      <c r="FL80" s="165">
        <f t="shared" ca="1" si="37"/>
        <v>0</v>
      </c>
      <c r="FM80" s="165">
        <f t="shared" si="38"/>
        <v>0</v>
      </c>
    </row>
    <row r="81" spans="1:169" s="155" customFormat="1" x14ac:dyDescent="0.3">
      <c r="A81" s="139" t="str">
        <f>IF(COUNTA(C$53:BM81)&gt;0,DG81,"")</f>
        <v/>
      </c>
      <c r="B81" s="136" t="s">
        <v>271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53"/>
      <c r="BO81" s="139" t="str">
        <f t="shared" si="29"/>
        <v>X</v>
      </c>
      <c r="BP81" s="2">
        <f t="shared" si="30"/>
        <v>0</v>
      </c>
      <c r="BQ81" s="58">
        <f t="shared" si="18"/>
        <v>0</v>
      </c>
      <c r="BR81" s="41">
        <f t="shared" si="31"/>
        <v>0</v>
      </c>
      <c r="BS81" s="59">
        <f t="shared" si="32"/>
        <v>0</v>
      </c>
      <c r="BT81" s="62">
        <f t="shared" si="33"/>
        <v>0</v>
      </c>
      <c r="BU81" s="59">
        <f t="shared" si="19"/>
        <v>0</v>
      </c>
      <c r="BV81" s="41" t="str">
        <f t="shared" si="14"/>
        <v>F</v>
      </c>
      <c r="BW81" s="154"/>
      <c r="BX81" s="154"/>
      <c r="BY81" s="154"/>
      <c r="BZ81" s="154"/>
      <c r="CA81" s="154"/>
      <c r="CC81" s="154">
        <f t="shared" ca="1" si="46"/>
        <v>0</v>
      </c>
      <c r="CD81" s="154">
        <f t="shared" ca="1" si="46"/>
        <v>0</v>
      </c>
      <c r="CE81" s="154">
        <f t="shared" ca="1" si="46"/>
        <v>0</v>
      </c>
      <c r="CF81" s="154">
        <f t="shared" ca="1" si="46"/>
        <v>0</v>
      </c>
      <c r="CG81" s="154">
        <f t="shared" ca="1" si="46"/>
        <v>0</v>
      </c>
      <c r="CH81" s="154">
        <f t="shared" ca="1" si="46"/>
        <v>0</v>
      </c>
      <c r="CI81" s="154">
        <f t="shared" ca="1" si="46"/>
        <v>0</v>
      </c>
      <c r="CJ81" s="154">
        <f t="shared" ca="1" si="46"/>
        <v>0</v>
      </c>
      <c r="CK81" s="154">
        <f t="shared" ca="1" si="46"/>
        <v>0</v>
      </c>
      <c r="CL81" s="154">
        <f t="shared" ca="1" si="46"/>
        <v>0</v>
      </c>
      <c r="CM81" s="154">
        <f t="shared" ca="1" si="47"/>
        <v>0</v>
      </c>
      <c r="CN81" s="154">
        <f t="shared" ca="1" si="47"/>
        <v>0</v>
      </c>
      <c r="CO81" s="154">
        <f t="shared" ca="1" si="47"/>
        <v>0</v>
      </c>
      <c r="CP81" s="154">
        <f t="shared" ca="1" si="47"/>
        <v>0</v>
      </c>
      <c r="CQ81" s="154">
        <f t="shared" ca="1" si="47"/>
        <v>0</v>
      </c>
      <c r="CR81" s="154">
        <f t="shared" ca="1" si="47"/>
        <v>0</v>
      </c>
      <c r="CS81" s="154">
        <f t="shared" ca="1" si="47"/>
        <v>0</v>
      </c>
      <c r="CT81" s="154">
        <f t="shared" ca="1" si="47"/>
        <v>0</v>
      </c>
      <c r="CU81" s="154">
        <f t="shared" ca="1" si="47"/>
        <v>0</v>
      </c>
      <c r="CV81" s="59">
        <f t="shared" si="39"/>
        <v>0</v>
      </c>
      <c r="CW81" s="59">
        <f t="shared" si="39"/>
        <v>0</v>
      </c>
      <c r="CX81" s="59">
        <f t="shared" si="39"/>
        <v>0</v>
      </c>
      <c r="CY81" s="59">
        <f t="shared" si="39"/>
        <v>0</v>
      </c>
      <c r="CZ81" s="59">
        <f t="shared" si="39"/>
        <v>0</v>
      </c>
      <c r="DA81" s="59">
        <f t="shared" si="39"/>
        <v>0</v>
      </c>
      <c r="DB81" s="59">
        <f t="shared" si="39"/>
        <v>0</v>
      </c>
      <c r="DC81" s="59">
        <f t="shared" si="39"/>
        <v>0</v>
      </c>
      <c r="DD81" s="154"/>
      <c r="DE81" s="154"/>
      <c r="DF81" s="154"/>
      <c r="DG81" s="156">
        <v>63</v>
      </c>
      <c r="DH81" s="154"/>
      <c r="ES81" s="165">
        <f t="shared" si="48"/>
        <v>0</v>
      </c>
      <c r="ET81" s="165">
        <f t="shared" si="48"/>
        <v>0</v>
      </c>
      <c r="EU81" s="165">
        <f t="shared" si="48"/>
        <v>0</v>
      </c>
      <c r="EV81" s="165">
        <f t="shared" si="48"/>
        <v>0</v>
      </c>
      <c r="EW81" s="165">
        <f t="shared" si="48"/>
        <v>0</v>
      </c>
      <c r="EX81" s="165">
        <f t="shared" si="48"/>
        <v>0</v>
      </c>
      <c r="EY81" s="165">
        <f t="shared" si="48"/>
        <v>0</v>
      </c>
      <c r="EZ81" s="165">
        <f t="shared" si="48"/>
        <v>0</v>
      </c>
      <c r="FA81" s="165">
        <f t="shared" si="48"/>
        <v>0</v>
      </c>
      <c r="FB81" s="165">
        <f t="shared" si="48"/>
        <v>0</v>
      </c>
      <c r="FC81" s="165">
        <f t="shared" si="48"/>
        <v>0</v>
      </c>
      <c r="FD81" s="165">
        <f t="shared" si="48"/>
        <v>0</v>
      </c>
      <c r="FE81" s="165">
        <f t="shared" si="48"/>
        <v>0</v>
      </c>
      <c r="FF81" s="165">
        <f t="shared" si="48"/>
        <v>0</v>
      </c>
      <c r="FG81" s="165">
        <f t="shared" si="48"/>
        <v>0</v>
      </c>
      <c r="FH81" s="165"/>
      <c r="FI81" s="165">
        <f t="shared" ca="1" si="34"/>
        <v>0</v>
      </c>
      <c r="FJ81" s="165">
        <f t="shared" ca="1" si="35"/>
        <v>0</v>
      </c>
      <c r="FK81" s="165">
        <f t="shared" ca="1" si="36"/>
        <v>0</v>
      </c>
      <c r="FL81" s="165">
        <f t="shared" ca="1" si="37"/>
        <v>0</v>
      </c>
      <c r="FM81" s="165">
        <f t="shared" si="38"/>
        <v>0</v>
      </c>
    </row>
    <row r="82" spans="1:169" s="155" customFormat="1" x14ac:dyDescent="0.3">
      <c r="A82" s="139" t="str">
        <f>IF(COUNTA(C$53:BM82)&gt;0,DG82,"")</f>
        <v/>
      </c>
      <c r="B82" s="136" t="s">
        <v>272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53"/>
      <c r="BO82" s="139" t="str">
        <f t="shared" si="29"/>
        <v>X</v>
      </c>
      <c r="BP82" s="2">
        <f t="shared" si="30"/>
        <v>0</v>
      </c>
      <c r="BQ82" s="58">
        <f t="shared" si="18"/>
        <v>0</v>
      </c>
      <c r="BR82" s="41">
        <f t="shared" si="31"/>
        <v>0</v>
      </c>
      <c r="BS82" s="59">
        <f t="shared" si="32"/>
        <v>0</v>
      </c>
      <c r="BT82" s="62">
        <f t="shared" si="33"/>
        <v>0</v>
      </c>
      <c r="BU82" s="59">
        <f t="shared" si="19"/>
        <v>0</v>
      </c>
      <c r="BV82" s="41" t="str">
        <f t="shared" si="14"/>
        <v>F</v>
      </c>
      <c r="BW82" s="154"/>
      <c r="BX82" s="154"/>
      <c r="BY82" s="154"/>
      <c r="BZ82" s="154"/>
      <c r="CA82" s="154"/>
      <c r="CC82" s="154">
        <f t="shared" ca="1" si="46"/>
        <v>0</v>
      </c>
      <c r="CD82" s="154">
        <f t="shared" ca="1" si="46"/>
        <v>0</v>
      </c>
      <c r="CE82" s="154">
        <f t="shared" ca="1" si="46"/>
        <v>0</v>
      </c>
      <c r="CF82" s="154">
        <f t="shared" ca="1" si="46"/>
        <v>0</v>
      </c>
      <c r="CG82" s="154">
        <f t="shared" ca="1" si="46"/>
        <v>0</v>
      </c>
      <c r="CH82" s="154">
        <f t="shared" ca="1" si="46"/>
        <v>0</v>
      </c>
      <c r="CI82" s="154">
        <f t="shared" ca="1" si="46"/>
        <v>0</v>
      </c>
      <c r="CJ82" s="154">
        <f t="shared" ca="1" si="46"/>
        <v>0</v>
      </c>
      <c r="CK82" s="154">
        <f t="shared" ca="1" si="46"/>
        <v>0</v>
      </c>
      <c r="CL82" s="154">
        <f t="shared" ca="1" si="46"/>
        <v>0</v>
      </c>
      <c r="CM82" s="154">
        <f t="shared" ca="1" si="47"/>
        <v>0</v>
      </c>
      <c r="CN82" s="154">
        <f t="shared" ca="1" si="47"/>
        <v>0</v>
      </c>
      <c r="CO82" s="154">
        <f t="shared" ca="1" si="47"/>
        <v>0</v>
      </c>
      <c r="CP82" s="154">
        <f t="shared" ca="1" si="47"/>
        <v>0</v>
      </c>
      <c r="CQ82" s="154">
        <f t="shared" ca="1" si="47"/>
        <v>0</v>
      </c>
      <c r="CR82" s="154">
        <f t="shared" ca="1" si="47"/>
        <v>0</v>
      </c>
      <c r="CS82" s="154">
        <f t="shared" ca="1" si="47"/>
        <v>0</v>
      </c>
      <c r="CT82" s="154">
        <f t="shared" ca="1" si="47"/>
        <v>0</v>
      </c>
      <c r="CU82" s="154">
        <f t="shared" ca="1" si="47"/>
        <v>0</v>
      </c>
      <c r="CV82" s="59">
        <f t="shared" si="39"/>
        <v>0</v>
      </c>
      <c r="CW82" s="59">
        <f t="shared" si="39"/>
        <v>0</v>
      </c>
      <c r="CX82" s="59">
        <f t="shared" si="39"/>
        <v>0</v>
      </c>
      <c r="CY82" s="59">
        <f t="shared" si="39"/>
        <v>0</v>
      </c>
      <c r="CZ82" s="59">
        <f t="shared" si="39"/>
        <v>0</v>
      </c>
      <c r="DA82" s="59">
        <f t="shared" si="39"/>
        <v>0</v>
      </c>
      <c r="DB82" s="59">
        <f t="shared" si="39"/>
        <v>0</v>
      </c>
      <c r="DC82" s="59">
        <f t="shared" si="39"/>
        <v>0</v>
      </c>
      <c r="DD82" s="154"/>
      <c r="DE82" s="154"/>
      <c r="DF82" s="154"/>
      <c r="DG82" s="156">
        <v>64</v>
      </c>
      <c r="DH82" s="154"/>
      <c r="ES82" s="165">
        <f t="shared" si="48"/>
        <v>0</v>
      </c>
      <c r="ET82" s="165">
        <f t="shared" si="48"/>
        <v>0</v>
      </c>
      <c r="EU82" s="165">
        <f t="shared" si="48"/>
        <v>0</v>
      </c>
      <c r="EV82" s="165">
        <f t="shared" si="48"/>
        <v>0</v>
      </c>
      <c r="EW82" s="165">
        <f t="shared" si="48"/>
        <v>0</v>
      </c>
      <c r="EX82" s="165">
        <f t="shared" si="48"/>
        <v>0</v>
      </c>
      <c r="EY82" s="165">
        <f t="shared" si="48"/>
        <v>0</v>
      </c>
      <c r="EZ82" s="165">
        <f t="shared" si="48"/>
        <v>0</v>
      </c>
      <c r="FA82" s="165">
        <f t="shared" si="48"/>
        <v>0</v>
      </c>
      <c r="FB82" s="165">
        <f t="shared" si="48"/>
        <v>0</v>
      </c>
      <c r="FC82" s="165">
        <f t="shared" si="48"/>
        <v>0</v>
      </c>
      <c r="FD82" s="165">
        <f t="shared" si="48"/>
        <v>0</v>
      </c>
      <c r="FE82" s="165">
        <f t="shared" si="48"/>
        <v>0</v>
      </c>
      <c r="FF82" s="165">
        <f t="shared" si="48"/>
        <v>0</v>
      </c>
      <c r="FG82" s="165">
        <f t="shared" si="48"/>
        <v>0</v>
      </c>
      <c r="FH82" s="165"/>
      <c r="FI82" s="165">
        <f t="shared" ca="1" si="34"/>
        <v>0</v>
      </c>
      <c r="FJ82" s="165">
        <f t="shared" ca="1" si="35"/>
        <v>0</v>
      </c>
      <c r="FK82" s="165">
        <f t="shared" ca="1" si="36"/>
        <v>0</v>
      </c>
      <c r="FL82" s="165">
        <f t="shared" ca="1" si="37"/>
        <v>0</v>
      </c>
      <c r="FM82" s="165">
        <f t="shared" si="38"/>
        <v>0</v>
      </c>
    </row>
    <row r="83" spans="1:169" s="155" customFormat="1" x14ac:dyDescent="0.3">
      <c r="A83" s="139" t="str">
        <f>IF(COUNTA(C$53:BM83)&gt;0,DG83,"")</f>
        <v/>
      </c>
      <c r="B83" s="136" t="s">
        <v>273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53"/>
      <c r="BO83" s="139" t="str">
        <f t="shared" ref="BO83:BO117" si="49">IF(COUNTA(F83:BM83)&gt;0,"","X")</f>
        <v>X</v>
      </c>
      <c r="BP83" s="2">
        <f t="shared" ref="BP83:BP117" si="50">SUM(F83:N83)</f>
        <v>0</v>
      </c>
      <c r="BQ83" s="58">
        <f t="shared" si="18"/>
        <v>0</v>
      </c>
      <c r="BR83" s="41">
        <f t="shared" ref="BR83:BR117" si="51">SUM(ES83:EW83)</f>
        <v>0</v>
      </c>
      <c r="BS83" s="59">
        <f t="shared" ref="BS83:BS117" si="52">SUM(EX83:FB83)</f>
        <v>0</v>
      </c>
      <c r="BT83" s="62">
        <f t="shared" ref="BT83:BT117" si="53">SUM(FC83:FG83)</f>
        <v>0</v>
      </c>
      <c r="BU83" s="59">
        <f t="shared" si="19"/>
        <v>0</v>
      </c>
      <c r="BV83" s="41" t="str">
        <f t="shared" si="14"/>
        <v>F</v>
      </c>
      <c r="BW83" s="154"/>
      <c r="BX83" s="154"/>
      <c r="BY83" s="154"/>
      <c r="BZ83" s="154"/>
      <c r="CA83" s="154"/>
      <c r="CC83" s="154">
        <f t="shared" ca="1" si="46"/>
        <v>0</v>
      </c>
      <c r="CD83" s="154">
        <f t="shared" ca="1" si="46"/>
        <v>0</v>
      </c>
      <c r="CE83" s="154">
        <f t="shared" ca="1" si="46"/>
        <v>0</v>
      </c>
      <c r="CF83" s="154">
        <f t="shared" ca="1" si="46"/>
        <v>0</v>
      </c>
      <c r="CG83" s="154">
        <f t="shared" ca="1" si="46"/>
        <v>0</v>
      </c>
      <c r="CH83" s="154">
        <f t="shared" ca="1" si="46"/>
        <v>0</v>
      </c>
      <c r="CI83" s="154">
        <f t="shared" ca="1" si="46"/>
        <v>0</v>
      </c>
      <c r="CJ83" s="154">
        <f t="shared" ca="1" si="46"/>
        <v>0</v>
      </c>
      <c r="CK83" s="154">
        <f t="shared" ca="1" si="46"/>
        <v>0</v>
      </c>
      <c r="CL83" s="154">
        <f t="shared" ca="1" si="46"/>
        <v>0</v>
      </c>
      <c r="CM83" s="154">
        <f t="shared" ca="1" si="47"/>
        <v>0</v>
      </c>
      <c r="CN83" s="154">
        <f t="shared" ca="1" si="47"/>
        <v>0</v>
      </c>
      <c r="CO83" s="154">
        <f t="shared" ca="1" si="47"/>
        <v>0</v>
      </c>
      <c r="CP83" s="154">
        <f t="shared" ca="1" si="47"/>
        <v>0</v>
      </c>
      <c r="CQ83" s="154">
        <f t="shared" ca="1" si="47"/>
        <v>0</v>
      </c>
      <c r="CR83" s="154">
        <f t="shared" ca="1" si="47"/>
        <v>0</v>
      </c>
      <c r="CS83" s="154">
        <f t="shared" ca="1" si="47"/>
        <v>0</v>
      </c>
      <c r="CT83" s="154">
        <f t="shared" ca="1" si="47"/>
        <v>0</v>
      </c>
      <c r="CU83" s="154">
        <f t="shared" ca="1" si="47"/>
        <v>0</v>
      </c>
      <c r="CV83" s="59">
        <f t="shared" si="39"/>
        <v>0</v>
      </c>
      <c r="CW83" s="59">
        <f t="shared" si="39"/>
        <v>0</v>
      </c>
      <c r="CX83" s="59">
        <f t="shared" si="39"/>
        <v>0</v>
      </c>
      <c r="CY83" s="59">
        <f t="shared" si="39"/>
        <v>0</v>
      </c>
      <c r="CZ83" s="59">
        <f t="shared" si="39"/>
        <v>0</v>
      </c>
      <c r="DA83" s="59">
        <f t="shared" si="39"/>
        <v>0</v>
      </c>
      <c r="DB83" s="59">
        <f t="shared" si="39"/>
        <v>0</v>
      </c>
      <c r="DC83" s="59">
        <f t="shared" ref="CW83:DC117" si="54">SUMIF($F$13:$BM$13,DC$18,$F83:$BM83)</f>
        <v>0</v>
      </c>
      <c r="DD83" s="154"/>
      <c r="DE83" s="154"/>
      <c r="DF83" s="154"/>
      <c r="DG83" s="156">
        <v>65</v>
      </c>
      <c r="DH83" s="154"/>
      <c r="ES83" s="165">
        <f t="shared" si="48"/>
        <v>0</v>
      </c>
      <c r="ET83" s="165">
        <f t="shared" si="48"/>
        <v>0</v>
      </c>
      <c r="EU83" s="165">
        <f t="shared" si="48"/>
        <v>0</v>
      </c>
      <c r="EV83" s="165">
        <f t="shared" si="48"/>
        <v>0</v>
      </c>
      <c r="EW83" s="165">
        <f t="shared" si="48"/>
        <v>0</v>
      </c>
      <c r="EX83" s="165">
        <f t="shared" si="48"/>
        <v>0</v>
      </c>
      <c r="EY83" s="165">
        <f t="shared" si="48"/>
        <v>0</v>
      </c>
      <c r="EZ83" s="165">
        <f t="shared" si="48"/>
        <v>0</v>
      </c>
      <c r="FA83" s="165">
        <f t="shared" si="48"/>
        <v>0</v>
      </c>
      <c r="FB83" s="165">
        <f t="shared" si="48"/>
        <v>0</v>
      </c>
      <c r="FC83" s="165">
        <f t="shared" si="48"/>
        <v>0</v>
      </c>
      <c r="FD83" s="165">
        <f t="shared" si="48"/>
        <v>0</v>
      </c>
      <c r="FE83" s="165">
        <f t="shared" si="48"/>
        <v>0</v>
      </c>
      <c r="FF83" s="165">
        <f t="shared" si="48"/>
        <v>0</v>
      </c>
      <c r="FG83" s="165">
        <f t="shared" si="48"/>
        <v>0</v>
      </c>
      <c r="FH83" s="165"/>
      <c r="FI83" s="165">
        <f t="shared" ref="FI83:FI117" ca="1" si="55">SUM(CC83:CH83)</f>
        <v>0</v>
      </c>
      <c r="FJ83" s="165">
        <f t="shared" ref="FJ83:FJ117" ca="1" si="56">SUM(CI83:CN83)</f>
        <v>0</v>
      </c>
      <c r="FK83" s="165">
        <f t="shared" ref="FK83:FK117" ca="1" si="57">SUM(CO83:CR83)</f>
        <v>0</v>
      </c>
      <c r="FL83" s="165">
        <f t="shared" ref="FL83:FL117" ca="1" si="58">SUM(CS83:CU83)</f>
        <v>0</v>
      </c>
      <c r="FM83" s="165">
        <f t="shared" ref="FM83:FM117" si="59">SUM(CV83:DC83)</f>
        <v>0</v>
      </c>
    </row>
    <row r="84" spans="1:169" s="155" customFormat="1" x14ac:dyDescent="0.3">
      <c r="A84" s="139" t="str">
        <f>IF(COUNTA(C$53:BM84)&gt;0,DG84,"")</f>
        <v/>
      </c>
      <c r="B84" s="136" t="s">
        <v>274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53"/>
      <c r="BO84" s="139" t="str">
        <f t="shared" si="49"/>
        <v>X</v>
      </c>
      <c r="BP84" s="2">
        <f t="shared" si="50"/>
        <v>0</v>
      </c>
      <c r="BQ84" s="58">
        <f t="shared" si="18"/>
        <v>0</v>
      </c>
      <c r="BR84" s="41">
        <f t="shared" si="51"/>
        <v>0</v>
      </c>
      <c r="BS84" s="59">
        <f t="shared" si="52"/>
        <v>0</v>
      </c>
      <c r="BT84" s="62">
        <f t="shared" si="53"/>
        <v>0</v>
      </c>
      <c r="BU84" s="59">
        <f t="shared" si="19"/>
        <v>0</v>
      </c>
      <c r="BV84" s="41" t="str">
        <f t="shared" ref="BV84:BV117" si="60">IF(BP84&lt;BW$14,"F",IF(OR(BQ84&lt;BW$10),"F",IF(OR(BQ84&lt;BX$10,BU84&lt;BX$11),"E",IF(OR(BQ84&lt;BY$10,BU84&lt;BY$11),"D",IF(OR(BQ84&lt;BZ$10,BT84&lt;BZ$12),"C",IF(OR(BQ84&lt;CA$10,BT84&lt;CA$12),"B","A"))))))</f>
        <v>F</v>
      </c>
      <c r="BW84" s="154"/>
      <c r="BX84" s="154"/>
      <c r="BY84" s="154"/>
      <c r="BZ84" s="154"/>
      <c r="CA84" s="154"/>
      <c r="CC84" s="154">
        <f t="shared" ca="1" si="46"/>
        <v>0</v>
      </c>
      <c r="CD84" s="154">
        <f t="shared" ca="1" si="46"/>
        <v>0</v>
      </c>
      <c r="CE84" s="154">
        <f t="shared" ca="1" si="46"/>
        <v>0</v>
      </c>
      <c r="CF84" s="154">
        <f t="shared" ca="1" si="46"/>
        <v>0</v>
      </c>
      <c r="CG84" s="154">
        <f t="shared" ca="1" si="46"/>
        <v>0</v>
      </c>
      <c r="CH84" s="154">
        <f t="shared" ca="1" si="46"/>
        <v>0</v>
      </c>
      <c r="CI84" s="154">
        <f t="shared" ca="1" si="46"/>
        <v>0</v>
      </c>
      <c r="CJ84" s="154">
        <f t="shared" ca="1" si="46"/>
        <v>0</v>
      </c>
      <c r="CK84" s="154">
        <f t="shared" ca="1" si="46"/>
        <v>0</v>
      </c>
      <c r="CL84" s="154">
        <f t="shared" ca="1" si="46"/>
        <v>0</v>
      </c>
      <c r="CM84" s="154">
        <f t="shared" ca="1" si="47"/>
        <v>0</v>
      </c>
      <c r="CN84" s="154">
        <f t="shared" ca="1" si="47"/>
        <v>0</v>
      </c>
      <c r="CO84" s="154">
        <f t="shared" ca="1" si="47"/>
        <v>0</v>
      </c>
      <c r="CP84" s="154">
        <f t="shared" ca="1" si="47"/>
        <v>0</v>
      </c>
      <c r="CQ84" s="154">
        <f t="shared" ca="1" si="47"/>
        <v>0</v>
      </c>
      <c r="CR84" s="154">
        <f t="shared" ca="1" si="47"/>
        <v>0</v>
      </c>
      <c r="CS84" s="154">
        <f t="shared" ca="1" si="47"/>
        <v>0</v>
      </c>
      <c r="CT84" s="154">
        <f t="shared" ca="1" si="47"/>
        <v>0</v>
      </c>
      <c r="CU84" s="154">
        <f t="shared" ca="1" si="47"/>
        <v>0</v>
      </c>
      <c r="CV84" s="59">
        <f t="shared" ref="CV84:CV117" si="61">SUMIF($F$13:$BM$13,CV$18,$F84:$BM84)</f>
        <v>0</v>
      </c>
      <c r="CW84" s="59">
        <f t="shared" si="54"/>
        <v>0</v>
      </c>
      <c r="CX84" s="59">
        <f t="shared" si="54"/>
        <v>0</v>
      </c>
      <c r="CY84" s="59">
        <f t="shared" si="54"/>
        <v>0</v>
      </c>
      <c r="CZ84" s="59">
        <f t="shared" si="54"/>
        <v>0</v>
      </c>
      <c r="DA84" s="59">
        <f t="shared" si="54"/>
        <v>0</v>
      </c>
      <c r="DB84" s="59">
        <f t="shared" si="54"/>
        <v>0</v>
      </c>
      <c r="DC84" s="59">
        <f t="shared" si="54"/>
        <v>0</v>
      </c>
      <c r="DD84" s="154"/>
      <c r="DE84" s="154"/>
      <c r="DF84" s="154"/>
      <c r="DG84" s="156">
        <v>66</v>
      </c>
      <c r="DH84" s="154"/>
      <c r="ES84" s="165">
        <f t="shared" si="48"/>
        <v>0</v>
      </c>
      <c r="ET84" s="165">
        <f t="shared" si="48"/>
        <v>0</v>
      </c>
      <c r="EU84" s="165">
        <f t="shared" si="48"/>
        <v>0</v>
      </c>
      <c r="EV84" s="165">
        <f t="shared" si="48"/>
        <v>0</v>
      </c>
      <c r="EW84" s="165">
        <f t="shared" si="48"/>
        <v>0</v>
      </c>
      <c r="EX84" s="165">
        <f t="shared" si="48"/>
        <v>0</v>
      </c>
      <c r="EY84" s="165">
        <f t="shared" si="48"/>
        <v>0</v>
      </c>
      <c r="EZ84" s="165">
        <f t="shared" si="48"/>
        <v>0</v>
      </c>
      <c r="FA84" s="165">
        <f t="shared" si="48"/>
        <v>0</v>
      </c>
      <c r="FB84" s="165">
        <f t="shared" si="48"/>
        <v>0</v>
      </c>
      <c r="FC84" s="165">
        <f t="shared" si="48"/>
        <v>0</v>
      </c>
      <c r="FD84" s="165">
        <f t="shared" si="48"/>
        <v>0</v>
      </c>
      <c r="FE84" s="165">
        <f t="shared" si="48"/>
        <v>0</v>
      </c>
      <c r="FF84" s="165">
        <f t="shared" si="48"/>
        <v>0</v>
      </c>
      <c r="FG84" s="165">
        <f t="shared" si="48"/>
        <v>0</v>
      </c>
      <c r="FH84" s="165"/>
      <c r="FI84" s="165">
        <f t="shared" ca="1" si="55"/>
        <v>0</v>
      </c>
      <c r="FJ84" s="165">
        <f t="shared" ca="1" si="56"/>
        <v>0</v>
      </c>
      <c r="FK84" s="165">
        <f t="shared" ca="1" si="57"/>
        <v>0</v>
      </c>
      <c r="FL84" s="165">
        <f t="shared" ca="1" si="58"/>
        <v>0</v>
      </c>
      <c r="FM84" s="165">
        <f t="shared" si="59"/>
        <v>0</v>
      </c>
    </row>
    <row r="85" spans="1:169" s="155" customFormat="1" x14ac:dyDescent="0.3">
      <c r="A85" s="139" t="str">
        <f>IF(COUNTA(C$53:BM85)&gt;0,DG85,"")</f>
        <v/>
      </c>
      <c r="B85" s="136" t="s">
        <v>275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53"/>
      <c r="BO85" s="139" t="str">
        <f t="shared" si="49"/>
        <v>X</v>
      </c>
      <c r="BP85" s="2">
        <f t="shared" si="50"/>
        <v>0</v>
      </c>
      <c r="BQ85" s="58">
        <f t="shared" ref="BQ85:BQ117" si="62">SUM(BR85:BT85)</f>
        <v>0</v>
      </c>
      <c r="BR85" s="41">
        <f t="shared" si="51"/>
        <v>0</v>
      </c>
      <c r="BS85" s="59">
        <f t="shared" si="52"/>
        <v>0</v>
      </c>
      <c r="BT85" s="62">
        <f t="shared" si="53"/>
        <v>0</v>
      </c>
      <c r="BU85" s="59">
        <f t="shared" ref="BU85:BU117" si="63">BS85+BT85</f>
        <v>0</v>
      </c>
      <c r="BV85" s="41" t="str">
        <f t="shared" si="60"/>
        <v>F</v>
      </c>
      <c r="BW85" s="154"/>
      <c r="BX85" s="154"/>
      <c r="BY85" s="154"/>
      <c r="BZ85" s="154"/>
      <c r="CA85" s="154"/>
      <c r="CC85" s="154">
        <f t="shared" ca="1" si="46"/>
        <v>0</v>
      </c>
      <c r="CD85" s="154">
        <f t="shared" ca="1" si="46"/>
        <v>0</v>
      </c>
      <c r="CE85" s="154">
        <f t="shared" ca="1" si="46"/>
        <v>0</v>
      </c>
      <c r="CF85" s="154">
        <f t="shared" ca="1" si="46"/>
        <v>0</v>
      </c>
      <c r="CG85" s="154">
        <f t="shared" ca="1" si="46"/>
        <v>0</v>
      </c>
      <c r="CH85" s="154">
        <f t="shared" ca="1" si="46"/>
        <v>0</v>
      </c>
      <c r="CI85" s="154">
        <f t="shared" ca="1" si="46"/>
        <v>0</v>
      </c>
      <c r="CJ85" s="154">
        <f t="shared" ca="1" si="46"/>
        <v>0</v>
      </c>
      <c r="CK85" s="154">
        <f t="shared" ca="1" si="46"/>
        <v>0</v>
      </c>
      <c r="CL85" s="154">
        <f t="shared" ca="1" si="46"/>
        <v>0</v>
      </c>
      <c r="CM85" s="154">
        <f t="shared" ca="1" si="47"/>
        <v>0</v>
      </c>
      <c r="CN85" s="154">
        <f t="shared" ca="1" si="47"/>
        <v>0</v>
      </c>
      <c r="CO85" s="154">
        <f t="shared" ca="1" si="47"/>
        <v>0</v>
      </c>
      <c r="CP85" s="154">
        <f t="shared" ca="1" si="47"/>
        <v>0</v>
      </c>
      <c r="CQ85" s="154">
        <f t="shared" ca="1" si="47"/>
        <v>0</v>
      </c>
      <c r="CR85" s="154">
        <f t="shared" ca="1" si="47"/>
        <v>0</v>
      </c>
      <c r="CS85" s="154">
        <f t="shared" ca="1" si="47"/>
        <v>0</v>
      </c>
      <c r="CT85" s="154">
        <f t="shared" ca="1" si="47"/>
        <v>0</v>
      </c>
      <c r="CU85" s="154">
        <f t="shared" ca="1" si="47"/>
        <v>0</v>
      </c>
      <c r="CV85" s="59">
        <f t="shared" si="61"/>
        <v>0</v>
      </c>
      <c r="CW85" s="59">
        <f t="shared" si="54"/>
        <v>0</v>
      </c>
      <c r="CX85" s="59">
        <f t="shared" si="54"/>
        <v>0</v>
      </c>
      <c r="CY85" s="59">
        <f t="shared" si="54"/>
        <v>0</v>
      </c>
      <c r="CZ85" s="59">
        <f t="shared" si="54"/>
        <v>0</v>
      </c>
      <c r="DA85" s="59">
        <f t="shared" si="54"/>
        <v>0</v>
      </c>
      <c r="DB85" s="59">
        <f t="shared" si="54"/>
        <v>0</v>
      </c>
      <c r="DC85" s="59">
        <f t="shared" si="54"/>
        <v>0</v>
      </c>
      <c r="DD85" s="154"/>
      <c r="DE85" s="154"/>
      <c r="DF85" s="154"/>
      <c r="DG85" s="156">
        <v>67</v>
      </c>
      <c r="DH85" s="154"/>
      <c r="ES85" s="165">
        <f t="shared" si="48"/>
        <v>0</v>
      </c>
      <c r="ET85" s="165">
        <f t="shared" si="48"/>
        <v>0</v>
      </c>
      <c r="EU85" s="165">
        <f t="shared" si="48"/>
        <v>0</v>
      </c>
      <c r="EV85" s="165">
        <f t="shared" si="48"/>
        <v>0</v>
      </c>
      <c r="EW85" s="165">
        <f t="shared" si="48"/>
        <v>0</v>
      </c>
      <c r="EX85" s="165">
        <f t="shared" si="48"/>
        <v>0</v>
      </c>
      <c r="EY85" s="165">
        <f t="shared" si="48"/>
        <v>0</v>
      </c>
      <c r="EZ85" s="165">
        <f t="shared" si="48"/>
        <v>0</v>
      </c>
      <c r="FA85" s="165">
        <f t="shared" si="48"/>
        <v>0</v>
      </c>
      <c r="FB85" s="165">
        <f t="shared" si="48"/>
        <v>0</v>
      </c>
      <c r="FC85" s="165">
        <f t="shared" si="48"/>
        <v>0</v>
      </c>
      <c r="FD85" s="165">
        <f t="shared" si="48"/>
        <v>0</v>
      </c>
      <c r="FE85" s="165">
        <f t="shared" si="48"/>
        <v>0</v>
      </c>
      <c r="FF85" s="165">
        <f t="shared" si="48"/>
        <v>0</v>
      </c>
      <c r="FG85" s="165">
        <f t="shared" si="48"/>
        <v>0</v>
      </c>
      <c r="FH85" s="165"/>
      <c r="FI85" s="165">
        <f t="shared" ca="1" si="55"/>
        <v>0</v>
      </c>
      <c r="FJ85" s="165">
        <f t="shared" ca="1" si="56"/>
        <v>0</v>
      </c>
      <c r="FK85" s="165">
        <f t="shared" ca="1" si="57"/>
        <v>0</v>
      </c>
      <c r="FL85" s="165">
        <f t="shared" ca="1" si="58"/>
        <v>0</v>
      </c>
      <c r="FM85" s="165">
        <f t="shared" si="59"/>
        <v>0</v>
      </c>
    </row>
    <row r="86" spans="1:169" s="155" customFormat="1" x14ac:dyDescent="0.3">
      <c r="A86" s="139" t="str">
        <f>IF(COUNTA(C$53:BM86)&gt;0,DG86,"")</f>
        <v/>
      </c>
      <c r="B86" s="136" t="s">
        <v>276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53"/>
      <c r="BO86" s="139" t="str">
        <f t="shared" si="49"/>
        <v>X</v>
      </c>
      <c r="BP86" s="2">
        <f t="shared" si="50"/>
        <v>0</v>
      </c>
      <c r="BQ86" s="58">
        <f t="shared" si="62"/>
        <v>0</v>
      </c>
      <c r="BR86" s="41">
        <f t="shared" si="51"/>
        <v>0</v>
      </c>
      <c r="BS86" s="59">
        <f t="shared" si="52"/>
        <v>0</v>
      </c>
      <c r="BT86" s="62">
        <f t="shared" si="53"/>
        <v>0</v>
      </c>
      <c r="BU86" s="59">
        <f t="shared" si="63"/>
        <v>0</v>
      </c>
      <c r="BV86" s="41" t="str">
        <f t="shared" si="60"/>
        <v>F</v>
      </c>
      <c r="BW86" s="154"/>
      <c r="BX86" s="154"/>
      <c r="BY86" s="154"/>
      <c r="BZ86" s="154"/>
      <c r="CA86" s="154"/>
      <c r="CC86" s="154">
        <f t="shared" ca="1" si="46"/>
        <v>0</v>
      </c>
      <c r="CD86" s="154">
        <f t="shared" ca="1" si="46"/>
        <v>0</v>
      </c>
      <c r="CE86" s="154">
        <f t="shared" ca="1" si="46"/>
        <v>0</v>
      </c>
      <c r="CF86" s="154">
        <f t="shared" ca="1" si="46"/>
        <v>0</v>
      </c>
      <c r="CG86" s="154">
        <f t="shared" ca="1" si="46"/>
        <v>0</v>
      </c>
      <c r="CH86" s="154">
        <f t="shared" ca="1" si="46"/>
        <v>0</v>
      </c>
      <c r="CI86" s="154">
        <f t="shared" ca="1" si="46"/>
        <v>0</v>
      </c>
      <c r="CJ86" s="154">
        <f t="shared" ca="1" si="46"/>
        <v>0</v>
      </c>
      <c r="CK86" s="154">
        <f t="shared" ca="1" si="46"/>
        <v>0</v>
      </c>
      <c r="CL86" s="154">
        <f t="shared" ca="1" si="46"/>
        <v>0</v>
      </c>
      <c r="CM86" s="154">
        <f t="shared" ca="1" si="47"/>
        <v>0</v>
      </c>
      <c r="CN86" s="154">
        <f t="shared" ca="1" si="47"/>
        <v>0</v>
      </c>
      <c r="CO86" s="154">
        <f t="shared" ca="1" si="47"/>
        <v>0</v>
      </c>
      <c r="CP86" s="154">
        <f t="shared" ca="1" si="47"/>
        <v>0</v>
      </c>
      <c r="CQ86" s="154">
        <f t="shared" ca="1" si="47"/>
        <v>0</v>
      </c>
      <c r="CR86" s="154">
        <f t="shared" ca="1" si="47"/>
        <v>0</v>
      </c>
      <c r="CS86" s="154">
        <f t="shared" ca="1" si="47"/>
        <v>0</v>
      </c>
      <c r="CT86" s="154">
        <f t="shared" ca="1" si="47"/>
        <v>0</v>
      </c>
      <c r="CU86" s="154">
        <f t="shared" ca="1" si="47"/>
        <v>0</v>
      </c>
      <c r="CV86" s="59">
        <f t="shared" si="61"/>
        <v>0</v>
      </c>
      <c r="CW86" s="59">
        <f t="shared" si="54"/>
        <v>0</v>
      </c>
      <c r="CX86" s="59">
        <f t="shared" si="54"/>
        <v>0</v>
      </c>
      <c r="CY86" s="59">
        <f t="shared" si="54"/>
        <v>0</v>
      </c>
      <c r="CZ86" s="59">
        <f t="shared" si="54"/>
        <v>0</v>
      </c>
      <c r="DA86" s="59">
        <f t="shared" si="54"/>
        <v>0</v>
      </c>
      <c r="DB86" s="59">
        <f t="shared" si="54"/>
        <v>0</v>
      </c>
      <c r="DC86" s="59">
        <f t="shared" si="54"/>
        <v>0</v>
      </c>
      <c r="DD86" s="154"/>
      <c r="DE86" s="154"/>
      <c r="DF86" s="154"/>
      <c r="DG86" s="156">
        <v>68</v>
      </c>
      <c r="DH86" s="154"/>
      <c r="ES86" s="165">
        <f t="shared" si="48"/>
        <v>0</v>
      </c>
      <c r="ET86" s="165">
        <f t="shared" si="48"/>
        <v>0</v>
      </c>
      <c r="EU86" s="165">
        <f t="shared" si="48"/>
        <v>0</v>
      </c>
      <c r="EV86" s="165">
        <f t="shared" si="48"/>
        <v>0</v>
      </c>
      <c r="EW86" s="165">
        <f t="shared" si="48"/>
        <v>0</v>
      </c>
      <c r="EX86" s="165">
        <f t="shared" si="48"/>
        <v>0</v>
      </c>
      <c r="EY86" s="165">
        <f t="shared" si="48"/>
        <v>0</v>
      </c>
      <c r="EZ86" s="165">
        <f t="shared" si="48"/>
        <v>0</v>
      </c>
      <c r="FA86" s="165">
        <f t="shared" si="48"/>
        <v>0</v>
      </c>
      <c r="FB86" s="165">
        <f t="shared" si="48"/>
        <v>0</v>
      </c>
      <c r="FC86" s="165">
        <f t="shared" si="48"/>
        <v>0</v>
      </c>
      <c r="FD86" s="165">
        <f t="shared" si="48"/>
        <v>0</v>
      </c>
      <c r="FE86" s="165">
        <f t="shared" si="48"/>
        <v>0</v>
      </c>
      <c r="FF86" s="165">
        <f t="shared" si="48"/>
        <v>0</v>
      </c>
      <c r="FG86" s="165">
        <f t="shared" si="48"/>
        <v>0</v>
      </c>
      <c r="FH86" s="165"/>
      <c r="FI86" s="165">
        <f t="shared" ca="1" si="55"/>
        <v>0</v>
      </c>
      <c r="FJ86" s="165">
        <f t="shared" ca="1" si="56"/>
        <v>0</v>
      </c>
      <c r="FK86" s="165">
        <f t="shared" ca="1" si="57"/>
        <v>0</v>
      </c>
      <c r="FL86" s="165">
        <f t="shared" ca="1" si="58"/>
        <v>0</v>
      </c>
      <c r="FM86" s="165">
        <f t="shared" si="59"/>
        <v>0</v>
      </c>
    </row>
    <row r="87" spans="1:169" s="155" customFormat="1" x14ac:dyDescent="0.3">
      <c r="A87" s="139" t="str">
        <f>IF(COUNTA(C$53:BM87)&gt;0,DG87,"")</f>
        <v/>
      </c>
      <c r="B87" s="136" t="s">
        <v>277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53"/>
      <c r="BO87" s="139" t="str">
        <f t="shared" si="49"/>
        <v>X</v>
      </c>
      <c r="BP87" s="2">
        <f t="shared" si="50"/>
        <v>0</v>
      </c>
      <c r="BQ87" s="58">
        <f t="shared" si="62"/>
        <v>0</v>
      </c>
      <c r="BR87" s="41">
        <f t="shared" si="51"/>
        <v>0</v>
      </c>
      <c r="BS87" s="59">
        <f t="shared" si="52"/>
        <v>0</v>
      </c>
      <c r="BT87" s="62">
        <f t="shared" si="53"/>
        <v>0</v>
      </c>
      <c r="BU87" s="59">
        <f t="shared" si="63"/>
        <v>0</v>
      </c>
      <c r="BV87" s="41" t="str">
        <f t="shared" si="60"/>
        <v>F</v>
      </c>
      <c r="BW87" s="154"/>
      <c r="BX87" s="154"/>
      <c r="BY87" s="154"/>
      <c r="BZ87" s="154"/>
      <c r="CA87" s="154"/>
      <c r="CC87" s="154">
        <f t="shared" ca="1" si="46"/>
        <v>0</v>
      </c>
      <c r="CD87" s="154">
        <f t="shared" ca="1" si="46"/>
        <v>0</v>
      </c>
      <c r="CE87" s="154">
        <f t="shared" ca="1" si="46"/>
        <v>0</v>
      </c>
      <c r="CF87" s="154">
        <f t="shared" ca="1" si="46"/>
        <v>0</v>
      </c>
      <c r="CG87" s="154">
        <f t="shared" ca="1" si="46"/>
        <v>0</v>
      </c>
      <c r="CH87" s="154">
        <f t="shared" ca="1" si="46"/>
        <v>0</v>
      </c>
      <c r="CI87" s="154">
        <f t="shared" ca="1" si="46"/>
        <v>0</v>
      </c>
      <c r="CJ87" s="154">
        <f t="shared" ca="1" si="46"/>
        <v>0</v>
      </c>
      <c r="CK87" s="154">
        <f t="shared" ca="1" si="46"/>
        <v>0</v>
      </c>
      <c r="CL87" s="154">
        <f t="shared" ca="1" si="46"/>
        <v>0</v>
      </c>
      <c r="CM87" s="154">
        <f t="shared" ca="1" si="47"/>
        <v>0</v>
      </c>
      <c r="CN87" s="154">
        <f t="shared" ca="1" si="47"/>
        <v>0</v>
      </c>
      <c r="CO87" s="154">
        <f t="shared" ca="1" si="47"/>
        <v>0</v>
      </c>
      <c r="CP87" s="154">
        <f t="shared" ca="1" si="47"/>
        <v>0</v>
      </c>
      <c r="CQ87" s="154">
        <f t="shared" ca="1" si="47"/>
        <v>0</v>
      </c>
      <c r="CR87" s="154">
        <f t="shared" ca="1" si="47"/>
        <v>0</v>
      </c>
      <c r="CS87" s="154">
        <f t="shared" ca="1" si="47"/>
        <v>0</v>
      </c>
      <c r="CT87" s="154">
        <f t="shared" ca="1" si="47"/>
        <v>0</v>
      </c>
      <c r="CU87" s="154">
        <f t="shared" ca="1" si="47"/>
        <v>0</v>
      </c>
      <c r="CV87" s="59">
        <f t="shared" si="61"/>
        <v>0</v>
      </c>
      <c r="CW87" s="59">
        <f t="shared" si="54"/>
        <v>0</v>
      </c>
      <c r="CX87" s="59">
        <f t="shared" si="54"/>
        <v>0</v>
      </c>
      <c r="CY87" s="59">
        <f t="shared" si="54"/>
        <v>0</v>
      </c>
      <c r="CZ87" s="59">
        <f t="shared" si="54"/>
        <v>0</v>
      </c>
      <c r="DA87" s="59">
        <f t="shared" si="54"/>
        <v>0</v>
      </c>
      <c r="DB87" s="59">
        <f t="shared" si="54"/>
        <v>0</v>
      </c>
      <c r="DC87" s="59">
        <f t="shared" si="54"/>
        <v>0</v>
      </c>
      <c r="DD87" s="154"/>
      <c r="DE87" s="154"/>
      <c r="DF87" s="154"/>
      <c r="DG87" s="156">
        <v>69</v>
      </c>
      <c r="DH87" s="154"/>
      <c r="ES87" s="165">
        <f t="shared" si="48"/>
        <v>0</v>
      </c>
      <c r="ET87" s="165">
        <f t="shared" si="48"/>
        <v>0</v>
      </c>
      <c r="EU87" s="165">
        <f t="shared" si="48"/>
        <v>0</v>
      </c>
      <c r="EV87" s="165">
        <f t="shared" si="48"/>
        <v>0</v>
      </c>
      <c r="EW87" s="165">
        <f t="shared" si="48"/>
        <v>0</v>
      </c>
      <c r="EX87" s="165">
        <f t="shared" si="48"/>
        <v>0</v>
      </c>
      <c r="EY87" s="165">
        <f t="shared" si="48"/>
        <v>0</v>
      </c>
      <c r="EZ87" s="165">
        <f t="shared" si="48"/>
        <v>0</v>
      </c>
      <c r="FA87" s="165">
        <f t="shared" si="48"/>
        <v>0</v>
      </c>
      <c r="FB87" s="165">
        <f t="shared" si="48"/>
        <v>0</v>
      </c>
      <c r="FC87" s="165">
        <f t="shared" si="48"/>
        <v>0</v>
      </c>
      <c r="FD87" s="165">
        <f t="shared" si="48"/>
        <v>0</v>
      </c>
      <c r="FE87" s="165">
        <f t="shared" si="48"/>
        <v>0</v>
      </c>
      <c r="FF87" s="165">
        <f t="shared" si="48"/>
        <v>0</v>
      </c>
      <c r="FG87" s="165">
        <f t="shared" si="48"/>
        <v>0</v>
      </c>
      <c r="FH87" s="165"/>
      <c r="FI87" s="165">
        <f t="shared" ca="1" si="55"/>
        <v>0</v>
      </c>
      <c r="FJ87" s="165">
        <f t="shared" ca="1" si="56"/>
        <v>0</v>
      </c>
      <c r="FK87" s="165">
        <f t="shared" ca="1" si="57"/>
        <v>0</v>
      </c>
      <c r="FL87" s="165">
        <f t="shared" ca="1" si="58"/>
        <v>0</v>
      </c>
      <c r="FM87" s="165">
        <f t="shared" si="59"/>
        <v>0</v>
      </c>
    </row>
    <row r="88" spans="1:169" s="155" customFormat="1" x14ac:dyDescent="0.3">
      <c r="A88" s="139" t="str">
        <f>IF(COUNTA(C$53:BM88)&gt;0,DG88,"")</f>
        <v/>
      </c>
      <c r="B88" s="136" t="s">
        <v>278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53"/>
      <c r="BO88" s="139" t="str">
        <f t="shared" si="49"/>
        <v>X</v>
      </c>
      <c r="BP88" s="2">
        <f t="shared" si="50"/>
        <v>0</v>
      </c>
      <c r="BQ88" s="58">
        <f t="shared" si="62"/>
        <v>0</v>
      </c>
      <c r="BR88" s="41">
        <f t="shared" si="51"/>
        <v>0</v>
      </c>
      <c r="BS88" s="59">
        <f t="shared" si="52"/>
        <v>0</v>
      </c>
      <c r="BT88" s="62">
        <f t="shared" si="53"/>
        <v>0</v>
      </c>
      <c r="BU88" s="59">
        <f t="shared" si="63"/>
        <v>0</v>
      </c>
      <c r="BV88" s="41" t="str">
        <f t="shared" si="60"/>
        <v>F</v>
      </c>
      <c r="BW88" s="154"/>
      <c r="BX88" s="154"/>
      <c r="BY88" s="154"/>
      <c r="BZ88" s="154"/>
      <c r="CA88" s="154"/>
      <c r="CC88" s="154">
        <f t="shared" ca="1" si="46"/>
        <v>0</v>
      </c>
      <c r="CD88" s="154">
        <f t="shared" ca="1" si="46"/>
        <v>0</v>
      </c>
      <c r="CE88" s="154">
        <f t="shared" ca="1" si="46"/>
        <v>0</v>
      </c>
      <c r="CF88" s="154">
        <f t="shared" ca="1" si="46"/>
        <v>0</v>
      </c>
      <c r="CG88" s="154">
        <f t="shared" ca="1" si="46"/>
        <v>0</v>
      </c>
      <c r="CH88" s="154">
        <f t="shared" ca="1" si="46"/>
        <v>0</v>
      </c>
      <c r="CI88" s="154">
        <f t="shared" ca="1" si="46"/>
        <v>0</v>
      </c>
      <c r="CJ88" s="154">
        <f t="shared" ca="1" si="46"/>
        <v>0</v>
      </c>
      <c r="CK88" s="154">
        <f t="shared" ca="1" si="46"/>
        <v>0</v>
      </c>
      <c r="CL88" s="154">
        <f t="shared" ca="1" si="46"/>
        <v>0</v>
      </c>
      <c r="CM88" s="154">
        <f t="shared" ca="1" si="47"/>
        <v>0</v>
      </c>
      <c r="CN88" s="154">
        <f t="shared" ca="1" si="47"/>
        <v>0</v>
      </c>
      <c r="CO88" s="154">
        <f t="shared" ca="1" si="47"/>
        <v>0</v>
      </c>
      <c r="CP88" s="154">
        <f t="shared" ca="1" si="47"/>
        <v>0</v>
      </c>
      <c r="CQ88" s="154">
        <f t="shared" ca="1" si="47"/>
        <v>0</v>
      </c>
      <c r="CR88" s="154">
        <f t="shared" ca="1" si="47"/>
        <v>0</v>
      </c>
      <c r="CS88" s="154">
        <f t="shared" ca="1" si="47"/>
        <v>0</v>
      </c>
      <c r="CT88" s="154">
        <f t="shared" ca="1" si="47"/>
        <v>0</v>
      </c>
      <c r="CU88" s="154">
        <f t="shared" ca="1" si="47"/>
        <v>0</v>
      </c>
      <c r="CV88" s="59">
        <f t="shared" si="61"/>
        <v>0</v>
      </c>
      <c r="CW88" s="59">
        <f t="shared" si="54"/>
        <v>0</v>
      </c>
      <c r="CX88" s="59">
        <f t="shared" si="54"/>
        <v>0</v>
      </c>
      <c r="CY88" s="59">
        <f t="shared" si="54"/>
        <v>0</v>
      </c>
      <c r="CZ88" s="59">
        <f t="shared" si="54"/>
        <v>0</v>
      </c>
      <c r="DA88" s="59">
        <f t="shared" si="54"/>
        <v>0</v>
      </c>
      <c r="DB88" s="59">
        <f t="shared" si="54"/>
        <v>0</v>
      </c>
      <c r="DC88" s="59">
        <f t="shared" si="54"/>
        <v>0</v>
      </c>
      <c r="DD88" s="154"/>
      <c r="DE88" s="154"/>
      <c r="DF88" s="154"/>
      <c r="DG88" s="156">
        <v>70</v>
      </c>
      <c r="DH88" s="154"/>
      <c r="ES88" s="165">
        <f t="shared" si="48"/>
        <v>0</v>
      </c>
      <c r="ET88" s="165">
        <f t="shared" si="48"/>
        <v>0</v>
      </c>
      <c r="EU88" s="165">
        <f t="shared" si="48"/>
        <v>0</v>
      </c>
      <c r="EV88" s="165">
        <f t="shared" si="48"/>
        <v>0</v>
      </c>
      <c r="EW88" s="165">
        <f t="shared" si="48"/>
        <v>0</v>
      </c>
      <c r="EX88" s="165">
        <f t="shared" si="48"/>
        <v>0</v>
      </c>
      <c r="EY88" s="165">
        <f t="shared" si="48"/>
        <v>0</v>
      </c>
      <c r="EZ88" s="165">
        <f t="shared" si="48"/>
        <v>0</v>
      </c>
      <c r="FA88" s="165">
        <f t="shared" si="48"/>
        <v>0</v>
      </c>
      <c r="FB88" s="165">
        <f t="shared" si="48"/>
        <v>0</v>
      </c>
      <c r="FC88" s="165">
        <f t="shared" si="48"/>
        <v>0</v>
      </c>
      <c r="FD88" s="165">
        <f t="shared" si="48"/>
        <v>0</v>
      </c>
      <c r="FE88" s="165">
        <f t="shared" si="48"/>
        <v>0</v>
      </c>
      <c r="FF88" s="165">
        <f t="shared" si="48"/>
        <v>0</v>
      </c>
      <c r="FG88" s="165">
        <f t="shared" si="48"/>
        <v>0</v>
      </c>
      <c r="FH88" s="165"/>
      <c r="FI88" s="165">
        <f t="shared" ca="1" si="55"/>
        <v>0</v>
      </c>
      <c r="FJ88" s="165">
        <f t="shared" ca="1" si="56"/>
        <v>0</v>
      </c>
      <c r="FK88" s="165">
        <f t="shared" ca="1" si="57"/>
        <v>0</v>
      </c>
      <c r="FL88" s="165">
        <f t="shared" ca="1" si="58"/>
        <v>0</v>
      </c>
      <c r="FM88" s="165">
        <f t="shared" si="59"/>
        <v>0</v>
      </c>
    </row>
    <row r="89" spans="1:169" s="155" customFormat="1" x14ac:dyDescent="0.3">
      <c r="A89" s="139" t="str">
        <f>IF(COUNTA(C$53:BM89)&gt;0,DG89,"")</f>
        <v/>
      </c>
      <c r="B89" s="136" t="s">
        <v>279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53"/>
      <c r="BO89" s="139" t="str">
        <f t="shared" si="49"/>
        <v>X</v>
      </c>
      <c r="BP89" s="2">
        <f t="shared" si="50"/>
        <v>0</v>
      </c>
      <c r="BQ89" s="58">
        <f t="shared" si="62"/>
        <v>0</v>
      </c>
      <c r="BR89" s="41">
        <f t="shared" si="51"/>
        <v>0</v>
      </c>
      <c r="BS89" s="59">
        <f t="shared" si="52"/>
        <v>0</v>
      </c>
      <c r="BT89" s="62">
        <f t="shared" si="53"/>
        <v>0</v>
      </c>
      <c r="BU89" s="59">
        <f t="shared" si="63"/>
        <v>0</v>
      </c>
      <c r="BV89" s="41" t="str">
        <f t="shared" si="60"/>
        <v>F</v>
      </c>
      <c r="BW89" s="154"/>
      <c r="BX89" s="154"/>
      <c r="BY89" s="154"/>
      <c r="BZ89" s="154"/>
      <c r="CA89" s="154"/>
      <c r="CC89" s="154">
        <f t="shared" ref="CC89:CL98" ca="1" si="64">SUMIF($F$12:$BM$13,CC$18,$F89:$BM89)</f>
        <v>0</v>
      </c>
      <c r="CD89" s="154">
        <f t="shared" ca="1" si="64"/>
        <v>0</v>
      </c>
      <c r="CE89" s="154">
        <f t="shared" ca="1" si="64"/>
        <v>0</v>
      </c>
      <c r="CF89" s="154">
        <f t="shared" ca="1" si="64"/>
        <v>0</v>
      </c>
      <c r="CG89" s="154">
        <f t="shared" ca="1" si="64"/>
        <v>0</v>
      </c>
      <c r="CH89" s="154">
        <f t="shared" ca="1" si="64"/>
        <v>0</v>
      </c>
      <c r="CI89" s="154">
        <f t="shared" ca="1" si="64"/>
        <v>0</v>
      </c>
      <c r="CJ89" s="154">
        <f t="shared" ca="1" si="64"/>
        <v>0</v>
      </c>
      <c r="CK89" s="154">
        <f t="shared" ca="1" si="64"/>
        <v>0</v>
      </c>
      <c r="CL89" s="154">
        <f t="shared" ca="1" si="64"/>
        <v>0</v>
      </c>
      <c r="CM89" s="154">
        <f t="shared" ref="CM89:CU98" ca="1" si="65">SUMIF($F$12:$BM$13,CM$18,$F89:$BM89)</f>
        <v>0</v>
      </c>
      <c r="CN89" s="154">
        <f t="shared" ca="1" si="65"/>
        <v>0</v>
      </c>
      <c r="CO89" s="154">
        <f t="shared" ca="1" si="65"/>
        <v>0</v>
      </c>
      <c r="CP89" s="154">
        <f t="shared" ca="1" si="65"/>
        <v>0</v>
      </c>
      <c r="CQ89" s="154">
        <f t="shared" ca="1" si="65"/>
        <v>0</v>
      </c>
      <c r="CR89" s="154">
        <f t="shared" ca="1" si="65"/>
        <v>0</v>
      </c>
      <c r="CS89" s="154">
        <f t="shared" ca="1" si="65"/>
        <v>0</v>
      </c>
      <c r="CT89" s="154">
        <f t="shared" ca="1" si="65"/>
        <v>0</v>
      </c>
      <c r="CU89" s="154">
        <f t="shared" ca="1" si="65"/>
        <v>0</v>
      </c>
      <c r="CV89" s="59">
        <f t="shared" si="61"/>
        <v>0</v>
      </c>
      <c r="CW89" s="59">
        <f t="shared" si="54"/>
        <v>0</v>
      </c>
      <c r="CX89" s="59">
        <f t="shared" si="54"/>
        <v>0</v>
      </c>
      <c r="CY89" s="59">
        <f t="shared" si="54"/>
        <v>0</v>
      </c>
      <c r="CZ89" s="59">
        <f t="shared" si="54"/>
        <v>0</v>
      </c>
      <c r="DA89" s="59">
        <f t="shared" si="54"/>
        <v>0</v>
      </c>
      <c r="DB89" s="59">
        <f t="shared" si="54"/>
        <v>0</v>
      </c>
      <c r="DC89" s="59">
        <f t="shared" si="54"/>
        <v>0</v>
      </c>
      <c r="DD89" s="154"/>
      <c r="DE89" s="154"/>
      <c r="DF89" s="154"/>
      <c r="DG89" s="156">
        <v>71</v>
      </c>
      <c r="DH89" s="154"/>
      <c r="ES89" s="165">
        <f t="shared" ref="ES89:FG98" si="66">SUMIF($F$17:$BM$17,ES$17,$F89:$BM89)</f>
        <v>0</v>
      </c>
      <c r="ET89" s="165">
        <f t="shared" si="66"/>
        <v>0</v>
      </c>
      <c r="EU89" s="165">
        <f t="shared" si="66"/>
        <v>0</v>
      </c>
      <c r="EV89" s="165">
        <f t="shared" si="66"/>
        <v>0</v>
      </c>
      <c r="EW89" s="165">
        <f t="shared" si="66"/>
        <v>0</v>
      </c>
      <c r="EX89" s="165">
        <f t="shared" si="66"/>
        <v>0</v>
      </c>
      <c r="EY89" s="165">
        <f t="shared" si="66"/>
        <v>0</v>
      </c>
      <c r="EZ89" s="165">
        <f t="shared" si="66"/>
        <v>0</v>
      </c>
      <c r="FA89" s="165">
        <f t="shared" si="66"/>
        <v>0</v>
      </c>
      <c r="FB89" s="165">
        <f t="shared" si="66"/>
        <v>0</v>
      </c>
      <c r="FC89" s="165">
        <f t="shared" si="66"/>
        <v>0</v>
      </c>
      <c r="FD89" s="165">
        <f t="shared" si="66"/>
        <v>0</v>
      </c>
      <c r="FE89" s="165">
        <f t="shared" si="66"/>
        <v>0</v>
      </c>
      <c r="FF89" s="165">
        <f t="shared" si="66"/>
        <v>0</v>
      </c>
      <c r="FG89" s="165">
        <f t="shared" si="66"/>
        <v>0</v>
      </c>
      <c r="FH89" s="165"/>
      <c r="FI89" s="165">
        <f t="shared" ca="1" si="55"/>
        <v>0</v>
      </c>
      <c r="FJ89" s="165">
        <f t="shared" ca="1" si="56"/>
        <v>0</v>
      </c>
      <c r="FK89" s="165">
        <f t="shared" ca="1" si="57"/>
        <v>0</v>
      </c>
      <c r="FL89" s="165">
        <f t="shared" ca="1" si="58"/>
        <v>0</v>
      </c>
      <c r="FM89" s="165">
        <f t="shared" si="59"/>
        <v>0</v>
      </c>
    </row>
    <row r="90" spans="1:169" s="155" customFormat="1" x14ac:dyDescent="0.3">
      <c r="A90" s="139" t="str">
        <f>IF(COUNTA(C$53:BM90)&gt;0,DG90,"")</f>
        <v/>
      </c>
      <c r="B90" s="136" t="s">
        <v>280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53"/>
      <c r="BO90" s="139" t="str">
        <f t="shared" si="49"/>
        <v>X</v>
      </c>
      <c r="BP90" s="2">
        <f t="shared" si="50"/>
        <v>0</v>
      </c>
      <c r="BQ90" s="58">
        <f t="shared" si="62"/>
        <v>0</v>
      </c>
      <c r="BR90" s="41">
        <f t="shared" si="51"/>
        <v>0</v>
      </c>
      <c r="BS90" s="59">
        <f t="shared" si="52"/>
        <v>0</v>
      </c>
      <c r="BT90" s="62">
        <f t="shared" si="53"/>
        <v>0</v>
      </c>
      <c r="BU90" s="59">
        <f t="shared" si="63"/>
        <v>0</v>
      </c>
      <c r="BV90" s="41" t="str">
        <f t="shared" si="60"/>
        <v>F</v>
      </c>
      <c r="BW90" s="154"/>
      <c r="BX90" s="154"/>
      <c r="BY90" s="154"/>
      <c r="BZ90" s="154"/>
      <c r="CA90" s="154"/>
      <c r="CC90" s="154">
        <f t="shared" ca="1" si="64"/>
        <v>0</v>
      </c>
      <c r="CD90" s="154">
        <f t="shared" ca="1" si="64"/>
        <v>0</v>
      </c>
      <c r="CE90" s="154">
        <f t="shared" ca="1" si="64"/>
        <v>0</v>
      </c>
      <c r="CF90" s="154">
        <f t="shared" ca="1" si="64"/>
        <v>0</v>
      </c>
      <c r="CG90" s="154">
        <f t="shared" ca="1" si="64"/>
        <v>0</v>
      </c>
      <c r="CH90" s="154">
        <f t="shared" ca="1" si="64"/>
        <v>0</v>
      </c>
      <c r="CI90" s="154">
        <f t="shared" ca="1" si="64"/>
        <v>0</v>
      </c>
      <c r="CJ90" s="154">
        <f t="shared" ca="1" si="64"/>
        <v>0</v>
      </c>
      <c r="CK90" s="154">
        <f t="shared" ca="1" si="64"/>
        <v>0</v>
      </c>
      <c r="CL90" s="154">
        <f t="shared" ca="1" si="64"/>
        <v>0</v>
      </c>
      <c r="CM90" s="154">
        <f t="shared" ca="1" si="65"/>
        <v>0</v>
      </c>
      <c r="CN90" s="154">
        <f t="shared" ca="1" si="65"/>
        <v>0</v>
      </c>
      <c r="CO90" s="154">
        <f t="shared" ca="1" si="65"/>
        <v>0</v>
      </c>
      <c r="CP90" s="154">
        <f t="shared" ca="1" si="65"/>
        <v>0</v>
      </c>
      <c r="CQ90" s="154">
        <f t="shared" ca="1" si="65"/>
        <v>0</v>
      </c>
      <c r="CR90" s="154">
        <f t="shared" ca="1" si="65"/>
        <v>0</v>
      </c>
      <c r="CS90" s="154">
        <f t="shared" ca="1" si="65"/>
        <v>0</v>
      </c>
      <c r="CT90" s="154">
        <f t="shared" ca="1" si="65"/>
        <v>0</v>
      </c>
      <c r="CU90" s="154">
        <f t="shared" ca="1" si="65"/>
        <v>0</v>
      </c>
      <c r="CV90" s="59">
        <f t="shared" si="61"/>
        <v>0</v>
      </c>
      <c r="CW90" s="59">
        <f t="shared" si="54"/>
        <v>0</v>
      </c>
      <c r="CX90" s="59">
        <f t="shared" si="54"/>
        <v>0</v>
      </c>
      <c r="CY90" s="59">
        <f t="shared" si="54"/>
        <v>0</v>
      </c>
      <c r="CZ90" s="59">
        <f t="shared" si="54"/>
        <v>0</v>
      </c>
      <c r="DA90" s="59">
        <f t="shared" si="54"/>
        <v>0</v>
      </c>
      <c r="DB90" s="59">
        <f t="shared" si="54"/>
        <v>0</v>
      </c>
      <c r="DC90" s="59">
        <f t="shared" si="54"/>
        <v>0</v>
      </c>
      <c r="DD90" s="154"/>
      <c r="DE90" s="154"/>
      <c r="DF90" s="154"/>
      <c r="DG90" s="156">
        <v>72</v>
      </c>
      <c r="DH90" s="154"/>
      <c r="ES90" s="165">
        <f t="shared" si="66"/>
        <v>0</v>
      </c>
      <c r="ET90" s="165">
        <f t="shared" si="66"/>
        <v>0</v>
      </c>
      <c r="EU90" s="165">
        <f t="shared" si="66"/>
        <v>0</v>
      </c>
      <c r="EV90" s="165">
        <f t="shared" si="66"/>
        <v>0</v>
      </c>
      <c r="EW90" s="165">
        <f t="shared" si="66"/>
        <v>0</v>
      </c>
      <c r="EX90" s="165">
        <f t="shared" si="66"/>
        <v>0</v>
      </c>
      <c r="EY90" s="165">
        <f t="shared" si="66"/>
        <v>0</v>
      </c>
      <c r="EZ90" s="165">
        <f t="shared" si="66"/>
        <v>0</v>
      </c>
      <c r="FA90" s="165">
        <f t="shared" si="66"/>
        <v>0</v>
      </c>
      <c r="FB90" s="165">
        <f t="shared" si="66"/>
        <v>0</v>
      </c>
      <c r="FC90" s="165">
        <f t="shared" si="66"/>
        <v>0</v>
      </c>
      <c r="FD90" s="165">
        <f t="shared" si="66"/>
        <v>0</v>
      </c>
      <c r="FE90" s="165">
        <f t="shared" si="66"/>
        <v>0</v>
      </c>
      <c r="FF90" s="165">
        <f t="shared" si="66"/>
        <v>0</v>
      </c>
      <c r="FG90" s="165">
        <f t="shared" si="66"/>
        <v>0</v>
      </c>
      <c r="FH90" s="165"/>
      <c r="FI90" s="165">
        <f t="shared" ca="1" si="55"/>
        <v>0</v>
      </c>
      <c r="FJ90" s="165">
        <f t="shared" ca="1" si="56"/>
        <v>0</v>
      </c>
      <c r="FK90" s="165">
        <f t="shared" ca="1" si="57"/>
        <v>0</v>
      </c>
      <c r="FL90" s="165">
        <f t="shared" ca="1" si="58"/>
        <v>0</v>
      </c>
      <c r="FM90" s="165">
        <f t="shared" si="59"/>
        <v>0</v>
      </c>
    </row>
    <row r="91" spans="1:169" s="155" customFormat="1" x14ac:dyDescent="0.3">
      <c r="A91" s="139" t="str">
        <f>IF(COUNTA(C$53:BM91)&gt;0,DG91,"")</f>
        <v/>
      </c>
      <c r="B91" s="136" t="s">
        <v>281</v>
      </c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53"/>
      <c r="BO91" s="139" t="str">
        <f t="shared" si="49"/>
        <v>X</v>
      </c>
      <c r="BP91" s="2">
        <f t="shared" si="50"/>
        <v>0</v>
      </c>
      <c r="BQ91" s="58">
        <f t="shared" si="62"/>
        <v>0</v>
      </c>
      <c r="BR91" s="41">
        <f t="shared" si="51"/>
        <v>0</v>
      </c>
      <c r="BS91" s="59">
        <f t="shared" si="52"/>
        <v>0</v>
      </c>
      <c r="BT91" s="62">
        <f t="shared" si="53"/>
        <v>0</v>
      </c>
      <c r="BU91" s="59">
        <f t="shared" si="63"/>
        <v>0</v>
      </c>
      <c r="BV91" s="41" t="str">
        <f t="shared" si="60"/>
        <v>F</v>
      </c>
      <c r="BW91" s="154"/>
      <c r="BX91" s="154"/>
      <c r="BY91" s="154"/>
      <c r="BZ91" s="154"/>
      <c r="CA91" s="154"/>
      <c r="CC91" s="154">
        <f t="shared" ca="1" si="64"/>
        <v>0</v>
      </c>
      <c r="CD91" s="154">
        <f t="shared" ca="1" si="64"/>
        <v>0</v>
      </c>
      <c r="CE91" s="154">
        <f t="shared" ca="1" si="64"/>
        <v>0</v>
      </c>
      <c r="CF91" s="154">
        <f t="shared" ca="1" si="64"/>
        <v>0</v>
      </c>
      <c r="CG91" s="154">
        <f t="shared" ca="1" si="64"/>
        <v>0</v>
      </c>
      <c r="CH91" s="154">
        <f t="shared" ca="1" si="64"/>
        <v>0</v>
      </c>
      <c r="CI91" s="154">
        <f t="shared" ca="1" si="64"/>
        <v>0</v>
      </c>
      <c r="CJ91" s="154">
        <f t="shared" ca="1" si="64"/>
        <v>0</v>
      </c>
      <c r="CK91" s="154">
        <f t="shared" ca="1" si="64"/>
        <v>0</v>
      </c>
      <c r="CL91" s="154">
        <f t="shared" ca="1" si="64"/>
        <v>0</v>
      </c>
      <c r="CM91" s="154">
        <f t="shared" ca="1" si="65"/>
        <v>0</v>
      </c>
      <c r="CN91" s="154">
        <f t="shared" ca="1" si="65"/>
        <v>0</v>
      </c>
      <c r="CO91" s="154">
        <f t="shared" ca="1" si="65"/>
        <v>0</v>
      </c>
      <c r="CP91" s="154">
        <f t="shared" ca="1" si="65"/>
        <v>0</v>
      </c>
      <c r="CQ91" s="154">
        <f t="shared" ca="1" si="65"/>
        <v>0</v>
      </c>
      <c r="CR91" s="154">
        <f t="shared" ca="1" si="65"/>
        <v>0</v>
      </c>
      <c r="CS91" s="154">
        <f t="shared" ca="1" si="65"/>
        <v>0</v>
      </c>
      <c r="CT91" s="154">
        <f t="shared" ca="1" si="65"/>
        <v>0</v>
      </c>
      <c r="CU91" s="154">
        <f t="shared" ca="1" si="65"/>
        <v>0</v>
      </c>
      <c r="CV91" s="59">
        <f t="shared" si="61"/>
        <v>0</v>
      </c>
      <c r="CW91" s="59">
        <f t="shared" si="54"/>
        <v>0</v>
      </c>
      <c r="CX91" s="59">
        <f t="shared" si="54"/>
        <v>0</v>
      </c>
      <c r="CY91" s="59">
        <f t="shared" si="54"/>
        <v>0</v>
      </c>
      <c r="CZ91" s="59">
        <f t="shared" si="54"/>
        <v>0</v>
      </c>
      <c r="DA91" s="59">
        <f t="shared" si="54"/>
        <v>0</v>
      </c>
      <c r="DB91" s="59">
        <f t="shared" si="54"/>
        <v>0</v>
      </c>
      <c r="DC91" s="59">
        <f t="shared" si="54"/>
        <v>0</v>
      </c>
      <c r="DD91" s="154"/>
      <c r="DE91" s="154"/>
      <c r="DF91" s="154"/>
      <c r="DG91" s="156">
        <v>73</v>
      </c>
      <c r="DH91" s="154"/>
      <c r="ES91" s="165">
        <f t="shared" si="66"/>
        <v>0</v>
      </c>
      <c r="ET91" s="165">
        <f t="shared" si="66"/>
        <v>0</v>
      </c>
      <c r="EU91" s="165">
        <f t="shared" si="66"/>
        <v>0</v>
      </c>
      <c r="EV91" s="165">
        <f t="shared" si="66"/>
        <v>0</v>
      </c>
      <c r="EW91" s="165">
        <f t="shared" si="66"/>
        <v>0</v>
      </c>
      <c r="EX91" s="165">
        <f t="shared" si="66"/>
        <v>0</v>
      </c>
      <c r="EY91" s="165">
        <f t="shared" si="66"/>
        <v>0</v>
      </c>
      <c r="EZ91" s="165">
        <f t="shared" si="66"/>
        <v>0</v>
      </c>
      <c r="FA91" s="165">
        <f t="shared" si="66"/>
        <v>0</v>
      </c>
      <c r="FB91" s="165">
        <f t="shared" si="66"/>
        <v>0</v>
      </c>
      <c r="FC91" s="165">
        <f t="shared" si="66"/>
        <v>0</v>
      </c>
      <c r="FD91" s="165">
        <f t="shared" si="66"/>
        <v>0</v>
      </c>
      <c r="FE91" s="165">
        <f t="shared" si="66"/>
        <v>0</v>
      </c>
      <c r="FF91" s="165">
        <f t="shared" si="66"/>
        <v>0</v>
      </c>
      <c r="FG91" s="165">
        <f t="shared" si="66"/>
        <v>0</v>
      </c>
      <c r="FH91" s="165"/>
      <c r="FI91" s="165">
        <f t="shared" ca="1" si="55"/>
        <v>0</v>
      </c>
      <c r="FJ91" s="165">
        <f t="shared" ca="1" si="56"/>
        <v>0</v>
      </c>
      <c r="FK91" s="165">
        <f t="shared" ca="1" si="57"/>
        <v>0</v>
      </c>
      <c r="FL91" s="165">
        <f t="shared" ca="1" si="58"/>
        <v>0</v>
      </c>
      <c r="FM91" s="165">
        <f t="shared" si="59"/>
        <v>0</v>
      </c>
    </row>
    <row r="92" spans="1:169" s="155" customFormat="1" x14ac:dyDescent="0.3">
      <c r="A92" s="139" t="str">
        <f>IF(COUNTA(C$53:BM92)&gt;0,DG92,"")</f>
        <v/>
      </c>
      <c r="B92" s="136" t="s">
        <v>282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53"/>
      <c r="BO92" s="139" t="str">
        <f t="shared" si="49"/>
        <v>X</v>
      </c>
      <c r="BP92" s="2">
        <f t="shared" si="50"/>
        <v>0</v>
      </c>
      <c r="BQ92" s="58">
        <f t="shared" si="62"/>
        <v>0</v>
      </c>
      <c r="BR92" s="41">
        <f t="shared" si="51"/>
        <v>0</v>
      </c>
      <c r="BS92" s="59">
        <f t="shared" si="52"/>
        <v>0</v>
      </c>
      <c r="BT92" s="62">
        <f t="shared" si="53"/>
        <v>0</v>
      </c>
      <c r="BU92" s="59">
        <f t="shared" si="63"/>
        <v>0</v>
      </c>
      <c r="BV92" s="41" t="str">
        <f t="shared" si="60"/>
        <v>F</v>
      </c>
      <c r="BW92" s="154"/>
      <c r="BX92" s="154"/>
      <c r="BY92" s="154"/>
      <c r="BZ92" s="154"/>
      <c r="CA92" s="154"/>
      <c r="CC92" s="154">
        <f t="shared" ca="1" si="64"/>
        <v>0</v>
      </c>
      <c r="CD92" s="154">
        <f t="shared" ca="1" si="64"/>
        <v>0</v>
      </c>
      <c r="CE92" s="154">
        <f t="shared" ca="1" si="64"/>
        <v>0</v>
      </c>
      <c r="CF92" s="154">
        <f t="shared" ca="1" si="64"/>
        <v>0</v>
      </c>
      <c r="CG92" s="154">
        <f t="shared" ca="1" si="64"/>
        <v>0</v>
      </c>
      <c r="CH92" s="154">
        <f t="shared" ca="1" si="64"/>
        <v>0</v>
      </c>
      <c r="CI92" s="154">
        <f t="shared" ca="1" si="64"/>
        <v>0</v>
      </c>
      <c r="CJ92" s="154">
        <f t="shared" ca="1" si="64"/>
        <v>0</v>
      </c>
      <c r="CK92" s="154">
        <f t="shared" ca="1" si="64"/>
        <v>0</v>
      </c>
      <c r="CL92" s="154">
        <f t="shared" ca="1" si="64"/>
        <v>0</v>
      </c>
      <c r="CM92" s="154">
        <f t="shared" ca="1" si="65"/>
        <v>0</v>
      </c>
      <c r="CN92" s="154">
        <f t="shared" ca="1" si="65"/>
        <v>0</v>
      </c>
      <c r="CO92" s="154">
        <f t="shared" ca="1" si="65"/>
        <v>0</v>
      </c>
      <c r="CP92" s="154">
        <f t="shared" ca="1" si="65"/>
        <v>0</v>
      </c>
      <c r="CQ92" s="154">
        <f t="shared" ca="1" si="65"/>
        <v>0</v>
      </c>
      <c r="CR92" s="154">
        <f t="shared" ca="1" si="65"/>
        <v>0</v>
      </c>
      <c r="CS92" s="154">
        <f t="shared" ca="1" si="65"/>
        <v>0</v>
      </c>
      <c r="CT92" s="154">
        <f t="shared" ca="1" si="65"/>
        <v>0</v>
      </c>
      <c r="CU92" s="154">
        <f t="shared" ca="1" si="65"/>
        <v>0</v>
      </c>
      <c r="CV92" s="59">
        <f t="shared" si="61"/>
        <v>0</v>
      </c>
      <c r="CW92" s="59">
        <f t="shared" si="54"/>
        <v>0</v>
      </c>
      <c r="CX92" s="59">
        <f t="shared" si="54"/>
        <v>0</v>
      </c>
      <c r="CY92" s="59">
        <f t="shared" si="54"/>
        <v>0</v>
      </c>
      <c r="CZ92" s="59">
        <f t="shared" si="54"/>
        <v>0</v>
      </c>
      <c r="DA92" s="59">
        <f t="shared" si="54"/>
        <v>0</v>
      </c>
      <c r="DB92" s="59">
        <f t="shared" si="54"/>
        <v>0</v>
      </c>
      <c r="DC92" s="59">
        <f t="shared" si="54"/>
        <v>0</v>
      </c>
      <c r="DD92" s="154"/>
      <c r="DE92" s="154"/>
      <c r="DF92" s="154"/>
      <c r="DG92" s="156">
        <v>74</v>
      </c>
      <c r="DH92" s="154"/>
      <c r="ES92" s="165">
        <f t="shared" si="66"/>
        <v>0</v>
      </c>
      <c r="ET92" s="165">
        <f t="shared" si="66"/>
        <v>0</v>
      </c>
      <c r="EU92" s="165">
        <f t="shared" si="66"/>
        <v>0</v>
      </c>
      <c r="EV92" s="165">
        <f t="shared" si="66"/>
        <v>0</v>
      </c>
      <c r="EW92" s="165">
        <f t="shared" si="66"/>
        <v>0</v>
      </c>
      <c r="EX92" s="165">
        <f t="shared" si="66"/>
        <v>0</v>
      </c>
      <c r="EY92" s="165">
        <f t="shared" si="66"/>
        <v>0</v>
      </c>
      <c r="EZ92" s="165">
        <f t="shared" si="66"/>
        <v>0</v>
      </c>
      <c r="FA92" s="165">
        <f t="shared" si="66"/>
        <v>0</v>
      </c>
      <c r="FB92" s="165">
        <f t="shared" si="66"/>
        <v>0</v>
      </c>
      <c r="FC92" s="165">
        <f t="shared" si="66"/>
        <v>0</v>
      </c>
      <c r="FD92" s="165">
        <f t="shared" si="66"/>
        <v>0</v>
      </c>
      <c r="FE92" s="165">
        <f t="shared" si="66"/>
        <v>0</v>
      </c>
      <c r="FF92" s="165">
        <f t="shared" si="66"/>
        <v>0</v>
      </c>
      <c r="FG92" s="165">
        <f t="shared" si="66"/>
        <v>0</v>
      </c>
      <c r="FH92" s="165"/>
      <c r="FI92" s="165">
        <f t="shared" ca="1" si="55"/>
        <v>0</v>
      </c>
      <c r="FJ92" s="165">
        <f t="shared" ca="1" si="56"/>
        <v>0</v>
      </c>
      <c r="FK92" s="165">
        <f t="shared" ca="1" si="57"/>
        <v>0</v>
      </c>
      <c r="FL92" s="165">
        <f t="shared" ca="1" si="58"/>
        <v>0</v>
      </c>
      <c r="FM92" s="165">
        <f t="shared" si="59"/>
        <v>0</v>
      </c>
    </row>
    <row r="93" spans="1:169" s="155" customFormat="1" x14ac:dyDescent="0.3">
      <c r="A93" s="139" t="str">
        <f>IF(COUNTA(C$53:BM93)&gt;0,DG93,"")</f>
        <v/>
      </c>
      <c r="B93" s="136" t="s">
        <v>283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53"/>
      <c r="BO93" s="139" t="str">
        <f t="shared" si="49"/>
        <v>X</v>
      </c>
      <c r="BP93" s="2">
        <f t="shared" si="50"/>
        <v>0</v>
      </c>
      <c r="BQ93" s="58">
        <f t="shared" si="62"/>
        <v>0</v>
      </c>
      <c r="BR93" s="41">
        <f t="shared" si="51"/>
        <v>0</v>
      </c>
      <c r="BS93" s="59">
        <f t="shared" si="52"/>
        <v>0</v>
      </c>
      <c r="BT93" s="62">
        <f t="shared" si="53"/>
        <v>0</v>
      </c>
      <c r="BU93" s="59">
        <f t="shared" si="63"/>
        <v>0</v>
      </c>
      <c r="BV93" s="41" t="str">
        <f t="shared" si="60"/>
        <v>F</v>
      </c>
      <c r="BW93" s="154"/>
      <c r="BX93" s="154"/>
      <c r="BY93" s="154"/>
      <c r="BZ93" s="154"/>
      <c r="CA93" s="154"/>
      <c r="CC93" s="154">
        <f t="shared" ca="1" si="64"/>
        <v>0</v>
      </c>
      <c r="CD93" s="154">
        <f t="shared" ca="1" si="64"/>
        <v>0</v>
      </c>
      <c r="CE93" s="154">
        <f t="shared" ca="1" si="64"/>
        <v>0</v>
      </c>
      <c r="CF93" s="154">
        <f t="shared" ca="1" si="64"/>
        <v>0</v>
      </c>
      <c r="CG93" s="154">
        <f t="shared" ca="1" si="64"/>
        <v>0</v>
      </c>
      <c r="CH93" s="154">
        <f t="shared" ca="1" si="64"/>
        <v>0</v>
      </c>
      <c r="CI93" s="154">
        <f t="shared" ca="1" si="64"/>
        <v>0</v>
      </c>
      <c r="CJ93" s="154">
        <f t="shared" ca="1" si="64"/>
        <v>0</v>
      </c>
      <c r="CK93" s="154">
        <f t="shared" ca="1" si="64"/>
        <v>0</v>
      </c>
      <c r="CL93" s="154">
        <f t="shared" ca="1" si="64"/>
        <v>0</v>
      </c>
      <c r="CM93" s="154">
        <f t="shared" ca="1" si="65"/>
        <v>0</v>
      </c>
      <c r="CN93" s="154">
        <f t="shared" ca="1" si="65"/>
        <v>0</v>
      </c>
      <c r="CO93" s="154">
        <f t="shared" ca="1" si="65"/>
        <v>0</v>
      </c>
      <c r="CP93" s="154">
        <f t="shared" ca="1" si="65"/>
        <v>0</v>
      </c>
      <c r="CQ93" s="154">
        <f t="shared" ca="1" si="65"/>
        <v>0</v>
      </c>
      <c r="CR93" s="154">
        <f t="shared" ca="1" si="65"/>
        <v>0</v>
      </c>
      <c r="CS93" s="154">
        <f t="shared" ca="1" si="65"/>
        <v>0</v>
      </c>
      <c r="CT93" s="154">
        <f t="shared" ca="1" si="65"/>
        <v>0</v>
      </c>
      <c r="CU93" s="154">
        <f t="shared" ca="1" si="65"/>
        <v>0</v>
      </c>
      <c r="CV93" s="59">
        <f t="shared" si="61"/>
        <v>0</v>
      </c>
      <c r="CW93" s="59">
        <f t="shared" si="54"/>
        <v>0</v>
      </c>
      <c r="CX93" s="59">
        <f t="shared" si="54"/>
        <v>0</v>
      </c>
      <c r="CY93" s="59">
        <f t="shared" si="54"/>
        <v>0</v>
      </c>
      <c r="CZ93" s="59">
        <f t="shared" si="54"/>
        <v>0</v>
      </c>
      <c r="DA93" s="59">
        <f t="shared" si="54"/>
        <v>0</v>
      </c>
      <c r="DB93" s="59">
        <f t="shared" si="54"/>
        <v>0</v>
      </c>
      <c r="DC93" s="59">
        <f t="shared" si="54"/>
        <v>0</v>
      </c>
      <c r="DD93" s="154"/>
      <c r="DE93" s="154"/>
      <c r="DF93" s="154"/>
      <c r="DG93" s="156">
        <v>75</v>
      </c>
      <c r="DH93" s="154"/>
      <c r="ES93" s="165">
        <f t="shared" si="66"/>
        <v>0</v>
      </c>
      <c r="ET93" s="165">
        <f t="shared" si="66"/>
        <v>0</v>
      </c>
      <c r="EU93" s="165">
        <f t="shared" si="66"/>
        <v>0</v>
      </c>
      <c r="EV93" s="165">
        <f t="shared" si="66"/>
        <v>0</v>
      </c>
      <c r="EW93" s="165">
        <f t="shared" si="66"/>
        <v>0</v>
      </c>
      <c r="EX93" s="165">
        <f t="shared" si="66"/>
        <v>0</v>
      </c>
      <c r="EY93" s="165">
        <f t="shared" si="66"/>
        <v>0</v>
      </c>
      <c r="EZ93" s="165">
        <f t="shared" si="66"/>
        <v>0</v>
      </c>
      <c r="FA93" s="165">
        <f t="shared" si="66"/>
        <v>0</v>
      </c>
      <c r="FB93" s="165">
        <f t="shared" si="66"/>
        <v>0</v>
      </c>
      <c r="FC93" s="165">
        <f t="shared" si="66"/>
        <v>0</v>
      </c>
      <c r="FD93" s="165">
        <f t="shared" si="66"/>
        <v>0</v>
      </c>
      <c r="FE93" s="165">
        <f t="shared" si="66"/>
        <v>0</v>
      </c>
      <c r="FF93" s="165">
        <f t="shared" si="66"/>
        <v>0</v>
      </c>
      <c r="FG93" s="165">
        <f t="shared" si="66"/>
        <v>0</v>
      </c>
      <c r="FH93" s="165"/>
      <c r="FI93" s="165">
        <f t="shared" ca="1" si="55"/>
        <v>0</v>
      </c>
      <c r="FJ93" s="165">
        <f t="shared" ca="1" si="56"/>
        <v>0</v>
      </c>
      <c r="FK93" s="165">
        <f t="shared" ca="1" si="57"/>
        <v>0</v>
      </c>
      <c r="FL93" s="165">
        <f t="shared" ca="1" si="58"/>
        <v>0</v>
      </c>
      <c r="FM93" s="165">
        <f t="shared" si="59"/>
        <v>0</v>
      </c>
    </row>
    <row r="94" spans="1:169" s="155" customFormat="1" x14ac:dyDescent="0.3">
      <c r="A94" s="139" t="str">
        <f>IF(COUNTA(C$53:BM94)&gt;0,DG94,"")</f>
        <v/>
      </c>
      <c r="B94" s="136" t="s">
        <v>284</v>
      </c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53"/>
      <c r="BO94" s="139" t="str">
        <f t="shared" si="49"/>
        <v>X</v>
      </c>
      <c r="BP94" s="2">
        <f t="shared" si="50"/>
        <v>0</v>
      </c>
      <c r="BQ94" s="58">
        <f t="shared" si="62"/>
        <v>0</v>
      </c>
      <c r="BR94" s="41">
        <f t="shared" si="51"/>
        <v>0</v>
      </c>
      <c r="BS94" s="59">
        <f t="shared" si="52"/>
        <v>0</v>
      </c>
      <c r="BT94" s="62">
        <f t="shared" si="53"/>
        <v>0</v>
      </c>
      <c r="BU94" s="59">
        <f t="shared" si="63"/>
        <v>0</v>
      </c>
      <c r="BV94" s="41" t="str">
        <f t="shared" si="60"/>
        <v>F</v>
      </c>
      <c r="BW94" s="154"/>
      <c r="BX94" s="154"/>
      <c r="BY94" s="154"/>
      <c r="BZ94" s="154"/>
      <c r="CA94" s="154"/>
      <c r="CC94" s="154">
        <f t="shared" ca="1" si="64"/>
        <v>0</v>
      </c>
      <c r="CD94" s="154">
        <f t="shared" ca="1" si="64"/>
        <v>0</v>
      </c>
      <c r="CE94" s="154">
        <f t="shared" ca="1" si="64"/>
        <v>0</v>
      </c>
      <c r="CF94" s="154">
        <f t="shared" ca="1" si="64"/>
        <v>0</v>
      </c>
      <c r="CG94" s="154">
        <f t="shared" ca="1" si="64"/>
        <v>0</v>
      </c>
      <c r="CH94" s="154">
        <f t="shared" ca="1" si="64"/>
        <v>0</v>
      </c>
      <c r="CI94" s="154">
        <f t="shared" ca="1" si="64"/>
        <v>0</v>
      </c>
      <c r="CJ94" s="154">
        <f t="shared" ca="1" si="64"/>
        <v>0</v>
      </c>
      <c r="CK94" s="154">
        <f t="shared" ca="1" si="64"/>
        <v>0</v>
      </c>
      <c r="CL94" s="154">
        <f t="shared" ca="1" si="64"/>
        <v>0</v>
      </c>
      <c r="CM94" s="154">
        <f t="shared" ca="1" si="65"/>
        <v>0</v>
      </c>
      <c r="CN94" s="154">
        <f t="shared" ca="1" si="65"/>
        <v>0</v>
      </c>
      <c r="CO94" s="154">
        <f t="shared" ca="1" si="65"/>
        <v>0</v>
      </c>
      <c r="CP94" s="154">
        <f t="shared" ca="1" si="65"/>
        <v>0</v>
      </c>
      <c r="CQ94" s="154">
        <f t="shared" ca="1" si="65"/>
        <v>0</v>
      </c>
      <c r="CR94" s="154">
        <f t="shared" ca="1" si="65"/>
        <v>0</v>
      </c>
      <c r="CS94" s="154">
        <f t="shared" ca="1" si="65"/>
        <v>0</v>
      </c>
      <c r="CT94" s="154">
        <f t="shared" ca="1" si="65"/>
        <v>0</v>
      </c>
      <c r="CU94" s="154">
        <f t="shared" ca="1" si="65"/>
        <v>0</v>
      </c>
      <c r="CV94" s="59">
        <f t="shared" si="61"/>
        <v>0</v>
      </c>
      <c r="CW94" s="59">
        <f t="shared" si="54"/>
        <v>0</v>
      </c>
      <c r="CX94" s="59">
        <f t="shared" si="54"/>
        <v>0</v>
      </c>
      <c r="CY94" s="59">
        <f t="shared" si="54"/>
        <v>0</v>
      </c>
      <c r="CZ94" s="59">
        <f t="shared" si="54"/>
        <v>0</v>
      </c>
      <c r="DA94" s="59">
        <f t="shared" si="54"/>
        <v>0</v>
      </c>
      <c r="DB94" s="59">
        <f t="shared" si="54"/>
        <v>0</v>
      </c>
      <c r="DC94" s="59">
        <f t="shared" si="54"/>
        <v>0</v>
      </c>
      <c r="DD94" s="154"/>
      <c r="DE94" s="154"/>
      <c r="DF94" s="154"/>
      <c r="DG94" s="156">
        <v>76</v>
      </c>
      <c r="DH94" s="154"/>
      <c r="ES94" s="165">
        <f t="shared" si="66"/>
        <v>0</v>
      </c>
      <c r="ET94" s="165">
        <f t="shared" si="66"/>
        <v>0</v>
      </c>
      <c r="EU94" s="165">
        <f t="shared" si="66"/>
        <v>0</v>
      </c>
      <c r="EV94" s="165">
        <f t="shared" si="66"/>
        <v>0</v>
      </c>
      <c r="EW94" s="165">
        <f t="shared" si="66"/>
        <v>0</v>
      </c>
      <c r="EX94" s="165">
        <f t="shared" si="66"/>
        <v>0</v>
      </c>
      <c r="EY94" s="165">
        <f t="shared" si="66"/>
        <v>0</v>
      </c>
      <c r="EZ94" s="165">
        <f t="shared" si="66"/>
        <v>0</v>
      </c>
      <c r="FA94" s="165">
        <f t="shared" si="66"/>
        <v>0</v>
      </c>
      <c r="FB94" s="165">
        <f t="shared" si="66"/>
        <v>0</v>
      </c>
      <c r="FC94" s="165">
        <f t="shared" si="66"/>
        <v>0</v>
      </c>
      <c r="FD94" s="165">
        <f t="shared" si="66"/>
        <v>0</v>
      </c>
      <c r="FE94" s="165">
        <f t="shared" si="66"/>
        <v>0</v>
      </c>
      <c r="FF94" s="165">
        <f t="shared" si="66"/>
        <v>0</v>
      </c>
      <c r="FG94" s="165">
        <f t="shared" si="66"/>
        <v>0</v>
      </c>
      <c r="FH94" s="165"/>
      <c r="FI94" s="165">
        <f t="shared" ca="1" si="55"/>
        <v>0</v>
      </c>
      <c r="FJ94" s="165">
        <f t="shared" ca="1" si="56"/>
        <v>0</v>
      </c>
      <c r="FK94" s="165">
        <f t="shared" ca="1" si="57"/>
        <v>0</v>
      </c>
      <c r="FL94" s="165">
        <f t="shared" ca="1" si="58"/>
        <v>0</v>
      </c>
      <c r="FM94" s="165">
        <f t="shared" si="59"/>
        <v>0</v>
      </c>
    </row>
    <row r="95" spans="1:169" s="155" customFormat="1" x14ac:dyDescent="0.3">
      <c r="A95" s="139" t="str">
        <f>IF(COUNTA(C$53:BM95)&gt;0,DG95,"")</f>
        <v/>
      </c>
      <c r="B95" s="136" t="s">
        <v>285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53"/>
      <c r="BO95" s="139" t="str">
        <f t="shared" si="49"/>
        <v>X</v>
      </c>
      <c r="BP95" s="2">
        <f t="shared" si="50"/>
        <v>0</v>
      </c>
      <c r="BQ95" s="58">
        <f t="shared" si="62"/>
        <v>0</v>
      </c>
      <c r="BR95" s="41">
        <f t="shared" si="51"/>
        <v>0</v>
      </c>
      <c r="BS95" s="59">
        <f t="shared" si="52"/>
        <v>0</v>
      </c>
      <c r="BT95" s="62">
        <f t="shared" si="53"/>
        <v>0</v>
      </c>
      <c r="BU95" s="59">
        <f t="shared" si="63"/>
        <v>0</v>
      </c>
      <c r="BV95" s="41" t="str">
        <f t="shared" si="60"/>
        <v>F</v>
      </c>
      <c r="BW95" s="154"/>
      <c r="BX95" s="154"/>
      <c r="BY95" s="154"/>
      <c r="BZ95" s="154"/>
      <c r="CA95" s="154"/>
      <c r="CC95" s="154">
        <f t="shared" ca="1" si="64"/>
        <v>0</v>
      </c>
      <c r="CD95" s="154">
        <f t="shared" ca="1" si="64"/>
        <v>0</v>
      </c>
      <c r="CE95" s="154">
        <f t="shared" ca="1" si="64"/>
        <v>0</v>
      </c>
      <c r="CF95" s="154">
        <f t="shared" ca="1" si="64"/>
        <v>0</v>
      </c>
      <c r="CG95" s="154">
        <f t="shared" ca="1" si="64"/>
        <v>0</v>
      </c>
      <c r="CH95" s="154">
        <f t="shared" ca="1" si="64"/>
        <v>0</v>
      </c>
      <c r="CI95" s="154">
        <f t="shared" ca="1" si="64"/>
        <v>0</v>
      </c>
      <c r="CJ95" s="154">
        <f t="shared" ca="1" si="64"/>
        <v>0</v>
      </c>
      <c r="CK95" s="154">
        <f t="shared" ca="1" si="64"/>
        <v>0</v>
      </c>
      <c r="CL95" s="154">
        <f t="shared" ca="1" si="64"/>
        <v>0</v>
      </c>
      <c r="CM95" s="154">
        <f t="shared" ca="1" si="65"/>
        <v>0</v>
      </c>
      <c r="CN95" s="154">
        <f t="shared" ca="1" si="65"/>
        <v>0</v>
      </c>
      <c r="CO95" s="154">
        <f t="shared" ca="1" si="65"/>
        <v>0</v>
      </c>
      <c r="CP95" s="154">
        <f t="shared" ca="1" si="65"/>
        <v>0</v>
      </c>
      <c r="CQ95" s="154">
        <f t="shared" ca="1" si="65"/>
        <v>0</v>
      </c>
      <c r="CR95" s="154">
        <f t="shared" ca="1" si="65"/>
        <v>0</v>
      </c>
      <c r="CS95" s="154">
        <f t="shared" ca="1" si="65"/>
        <v>0</v>
      </c>
      <c r="CT95" s="154">
        <f t="shared" ca="1" si="65"/>
        <v>0</v>
      </c>
      <c r="CU95" s="154">
        <f t="shared" ca="1" si="65"/>
        <v>0</v>
      </c>
      <c r="CV95" s="59">
        <f t="shared" si="61"/>
        <v>0</v>
      </c>
      <c r="CW95" s="59">
        <f t="shared" si="54"/>
        <v>0</v>
      </c>
      <c r="CX95" s="59">
        <f t="shared" si="54"/>
        <v>0</v>
      </c>
      <c r="CY95" s="59">
        <f t="shared" si="54"/>
        <v>0</v>
      </c>
      <c r="CZ95" s="59">
        <f t="shared" si="54"/>
        <v>0</v>
      </c>
      <c r="DA95" s="59">
        <f t="shared" si="54"/>
        <v>0</v>
      </c>
      <c r="DB95" s="59">
        <f t="shared" si="54"/>
        <v>0</v>
      </c>
      <c r="DC95" s="59">
        <f t="shared" si="54"/>
        <v>0</v>
      </c>
      <c r="DD95" s="154"/>
      <c r="DE95" s="154"/>
      <c r="DF95" s="154"/>
      <c r="DG95" s="156">
        <v>77</v>
      </c>
      <c r="DH95" s="154"/>
      <c r="ES95" s="165">
        <f t="shared" si="66"/>
        <v>0</v>
      </c>
      <c r="ET95" s="165">
        <f t="shared" si="66"/>
        <v>0</v>
      </c>
      <c r="EU95" s="165">
        <f t="shared" si="66"/>
        <v>0</v>
      </c>
      <c r="EV95" s="165">
        <f t="shared" si="66"/>
        <v>0</v>
      </c>
      <c r="EW95" s="165">
        <f t="shared" si="66"/>
        <v>0</v>
      </c>
      <c r="EX95" s="165">
        <f t="shared" si="66"/>
        <v>0</v>
      </c>
      <c r="EY95" s="165">
        <f t="shared" si="66"/>
        <v>0</v>
      </c>
      <c r="EZ95" s="165">
        <f t="shared" si="66"/>
        <v>0</v>
      </c>
      <c r="FA95" s="165">
        <f t="shared" si="66"/>
        <v>0</v>
      </c>
      <c r="FB95" s="165">
        <f t="shared" si="66"/>
        <v>0</v>
      </c>
      <c r="FC95" s="165">
        <f t="shared" si="66"/>
        <v>0</v>
      </c>
      <c r="FD95" s="165">
        <f t="shared" si="66"/>
        <v>0</v>
      </c>
      <c r="FE95" s="165">
        <f t="shared" si="66"/>
        <v>0</v>
      </c>
      <c r="FF95" s="165">
        <f t="shared" si="66"/>
        <v>0</v>
      </c>
      <c r="FG95" s="165">
        <f t="shared" si="66"/>
        <v>0</v>
      </c>
      <c r="FH95" s="165"/>
      <c r="FI95" s="165">
        <f t="shared" ca="1" si="55"/>
        <v>0</v>
      </c>
      <c r="FJ95" s="165">
        <f t="shared" ca="1" si="56"/>
        <v>0</v>
      </c>
      <c r="FK95" s="165">
        <f t="shared" ca="1" si="57"/>
        <v>0</v>
      </c>
      <c r="FL95" s="165">
        <f t="shared" ca="1" si="58"/>
        <v>0</v>
      </c>
      <c r="FM95" s="165">
        <f t="shared" si="59"/>
        <v>0</v>
      </c>
    </row>
    <row r="96" spans="1:169" s="155" customFormat="1" x14ac:dyDescent="0.3">
      <c r="A96" s="139" t="str">
        <f>IF(COUNTA(C$53:BM96)&gt;0,DG96,"")</f>
        <v/>
      </c>
      <c r="B96" s="136" t="s">
        <v>286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53"/>
      <c r="BO96" s="139" t="str">
        <f t="shared" si="49"/>
        <v>X</v>
      </c>
      <c r="BP96" s="2">
        <f t="shared" si="50"/>
        <v>0</v>
      </c>
      <c r="BQ96" s="58">
        <f t="shared" si="62"/>
        <v>0</v>
      </c>
      <c r="BR96" s="41">
        <f t="shared" si="51"/>
        <v>0</v>
      </c>
      <c r="BS96" s="59">
        <f t="shared" si="52"/>
        <v>0</v>
      </c>
      <c r="BT96" s="62">
        <f t="shared" si="53"/>
        <v>0</v>
      </c>
      <c r="BU96" s="59">
        <f t="shared" si="63"/>
        <v>0</v>
      </c>
      <c r="BV96" s="41" t="str">
        <f t="shared" si="60"/>
        <v>F</v>
      </c>
      <c r="BW96" s="154"/>
      <c r="BX96" s="154"/>
      <c r="BY96" s="154"/>
      <c r="BZ96" s="154"/>
      <c r="CA96" s="154"/>
      <c r="CC96" s="154">
        <f t="shared" ca="1" si="64"/>
        <v>0</v>
      </c>
      <c r="CD96" s="154">
        <f t="shared" ca="1" si="64"/>
        <v>0</v>
      </c>
      <c r="CE96" s="154">
        <f t="shared" ca="1" si="64"/>
        <v>0</v>
      </c>
      <c r="CF96" s="154">
        <f t="shared" ca="1" si="64"/>
        <v>0</v>
      </c>
      <c r="CG96" s="154">
        <f t="shared" ca="1" si="64"/>
        <v>0</v>
      </c>
      <c r="CH96" s="154">
        <f t="shared" ca="1" si="64"/>
        <v>0</v>
      </c>
      <c r="CI96" s="154">
        <f t="shared" ca="1" si="64"/>
        <v>0</v>
      </c>
      <c r="CJ96" s="154">
        <f t="shared" ca="1" si="64"/>
        <v>0</v>
      </c>
      <c r="CK96" s="154">
        <f t="shared" ca="1" si="64"/>
        <v>0</v>
      </c>
      <c r="CL96" s="154">
        <f t="shared" ca="1" si="64"/>
        <v>0</v>
      </c>
      <c r="CM96" s="154">
        <f t="shared" ca="1" si="65"/>
        <v>0</v>
      </c>
      <c r="CN96" s="154">
        <f t="shared" ca="1" si="65"/>
        <v>0</v>
      </c>
      <c r="CO96" s="154">
        <f t="shared" ca="1" si="65"/>
        <v>0</v>
      </c>
      <c r="CP96" s="154">
        <f t="shared" ca="1" si="65"/>
        <v>0</v>
      </c>
      <c r="CQ96" s="154">
        <f t="shared" ca="1" si="65"/>
        <v>0</v>
      </c>
      <c r="CR96" s="154">
        <f t="shared" ca="1" si="65"/>
        <v>0</v>
      </c>
      <c r="CS96" s="154">
        <f t="shared" ca="1" si="65"/>
        <v>0</v>
      </c>
      <c r="CT96" s="154">
        <f t="shared" ca="1" si="65"/>
        <v>0</v>
      </c>
      <c r="CU96" s="154">
        <f t="shared" ca="1" si="65"/>
        <v>0</v>
      </c>
      <c r="CV96" s="59">
        <f t="shared" si="61"/>
        <v>0</v>
      </c>
      <c r="CW96" s="59">
        <f t="shared" si="54"/>
        <v>0</v>
      </c>
      <c r="CX96" s="59">
        <f t="shared" si="54"/>
        <v>0</v>
      </c>
      <c r="CY96" s="59">
        <f t="shared" si="54"/>
        <v>0</v>
      </c>
      <c r="CZ96" s="59">
        <f t="shared" si="54"/>
        <v>0</v>
      </c>
      <c r="DA96" s="59">
        <f t="shared" si="54"/>
        <v>0</v>
      </c>
      <c r="DB96" s="59">
        <f t="shared" si="54"/>
        <v>0</v>
      </c>
      <c r="DC96" s="59">
        <f t="shared" si="54"/>
        <v>0</v>
      </c>
      <c r="DD96" s="154"/>
      <c r="DE96" s="154"/>
      <c r="DF96" s="154"/>
      <c r="DG96" s="156">
        <v>78</v>
      </c>
      <c r="DH96" s="154"/>
      <c r="ES96" s="165">
        <f t="shared" si="66"/>
        <v>0</v>
      </c>
      <c r="ET96" s="165">
        <f t="shared" si="66"/>
        <v>0</v>
      </c>
      <c r="EU96" s="165">
        <f t="shared" si="66"/>
        <v>0</v>
      </c>
      <c r="EV96" s="165">
        <f t="shared" si="66"/>
        <v>0</v>
      </c>
      <c r="EW96" s="165">
        <f t="shared" si="66"/>
        <v>0</v>
      </c>
      <c r="EX96" s="165">
        <f t="shared" si="66"/>
        <v>0</v>
      </c>
      <c r="EY96" s="165">
        <f t="shared" si="66"/>
        <v>0</v>
      </c>
      <c r="EZ96" s="165">
        <f t="shared" si="66"/>
        <v>0</v>
      </c>
      <c r="FA96" s="165">
        <f t="shared" si="66"/>
        <v>0</v>
      </c>
      <c r="FB96" s="165">
        <f t="shared" si="66"/>
        <v>0</v>
      </c>
      <c r="FC96" s="165">
        <f t="shared" si="66"/>
        <v>0</v>
      </c>
      <c r="FD96" s="165">
        <f t="shared" si="66"/>
        <v>0</v>
      </c>
      <c r="FE96" s="165">
        <f t="shared" si="66"/>
        <v>0</v>
      </c>
      <c r="FF96" s="165">
        <f t="shared" si="66"/>
        <v>0</v>
      </c>
      <c r="FG96" s="165">
        <f t="shared" si="66"/>
        <v>0</v>
      </c>
      <c r="FH96" s="165"/>
      <c r="FI96" s="165">
        <f t="shared" ca="1" si="55"/>
        <v>0</v>
      </c>
      <c r="FJ96" s="165">
        <f t="shared" ca="1" si="56"/>
        <v>0</v>
      </c>
      <c r="FK96" s="165">
        <f t="shared" ca="1" si="57"/>
        <v>0</v>
      </c>
      <c r="FL96" s="165">
        <f t="shared" ca="1" si="58"/>
        <v>0</v>
      </c>
      <c r="FM96" s="165">
        <f t="shared" si="59"/>
        <v>0</v>
      </c>
    </row>
    <row r="97" spans="1:169" s="155" customFormat="1" x14ac:dyDescent="0.3">
      <c r="A97" s="139" t="str">
        <f>IF(COUNTA(C$53:BM97)&gt;0,DG97,"")</f>
        <v/>
      </c>
      <c r="B97" s="136" t="s">
        <v>287</v>
      </c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53"/>
      <c r="BO97" s="139" t="str">
        <f t="shared" si="49"/>
        <v>X</v>
      </c>
      <c r="BP97" s="2">
        <f t="shared" si="50"/>
        <v>0</v>
      </c>
      <c r="BQ97" s="58">
        <f t="shared" si="62"/>
        <v>0</v>
      </c>
      <c r="BR97" s="41">
        <f t="shared" si="51"/>
        <v>0</v>
      </c>
      <c r="BS97" s="59">
        <f t="shared" si="52"/>
        <v>0</v>
      </c>
      <c r="BT97" s="62">
        <f t="shared" si="53"/>
        <v>0</v>
      </c>
      <c r="BU97" s="59">
        <f t="shared" si="63"/>
        <v>0</v>
      </c>
      <c r="BV97" s="41" t="str">
        <f t="shared" si="60"/>
        <v>F</v>
      </c>
      <c r="BW97" s="154"/>
      <c r="BX97" s="154"/>
      <c r="BY97" s="154"/>
      <c r="BZ97" s="154"/>
      <c r="CA97" s="154"/>
      <c r="CC97" s="154">
        <f t="shared" ca="1" si="64"/>
        <v>0</v>
      </c>
      <c r="CD97" s="154">
        <f t="shared" ca="1" si="64"/>
        <v>0</v>
      </c>
      <c r="CE97" s="154">
        <f t="shared" ca="1" si="64"/>
        <v>0</v>
      </c>
      <c r="CF97" s="154">
        <f t="shared" ca="1" si="64"/>
        <v>0</v>
      </c>
      <c r="CG97" s="154">
        <f t="shared" ca="1" si="64"/>
        <v>0</v>
      </c>
      <c r="CH97" s="154">
        <f t="shared" ca="1" si="64"/>
        <v>0</v>
      </c>
      <c r="CI97" s="154">
        <f t="shared" ca="1" si="64"/>
        <v>0</v>
      </c>
      <c r="CJ97" s="154">
        <f t="shared" ca="1" si="64"/>
        <v>0</v>
      </c>
      <c r="CK97" s="154">
        <f t="shared" ca="1" si="64"/>
        <v>0</v>
      </c>
      <c r="CL97" s="154">
        <f t="shared" ca="1" si="64"/>
        <v>0</v>
      </c>
      <c r="CM97" s="154">
        <f t="shared" ca="1" si="65"/>
        <v>0</v>
      </c>
      <c r="CN97" s="154">
        <f t="shared" ca="1" si="65"/>
        <v>0</v>
      </c>
      <c r="CO97" s="154">
        <f t="shared" ca="1" si="65"/>
        <v>0</v>
      </c>
      <c r="CP97" s="154">
        <f t="shared" ca="1" si="65"/>
        <v>0</v>
      </c>
      <c r="CQ97" s="154">
        <f t="shared" ca="1" si="65"/>
        <v>0</v>
      </c>
      <c r="CR97" s="154">
        <f t="shared" ca="1" si="65"/>
        <v>0</v>
      </c>
      <c r="CS97" s="154">
        <f t="shared" ca="1" si="65"/>
        <v>0</v>
      </c>
      <c r="CT97" s="154">
        <f t="shared" ca="1" si="65"/>
        <v>0</v>
      </c>
      <c r="CU97" s="154">
        <f t="shared" ca="1" si="65"/>
        <v>0</v>
      </c>
      <c r="CV97" s="59">
        <f t="shared" si="61"/>
        <v>0</v>
      </c>
      <c r="CW97" s="59">
        <f t="shared" si="54"/>
        <v>0</v>
      </c>
      <c r="CX97" s="59">
        <f t="shared" si="54"/>
        <v>0</v>
      </c>
      <c r="CY97" s="59">
        <f t="shared" si="54"/>
        <v>0</v>
      </c>
      <c r="CZ97" s="59">
        <f t="shared" si="54"/>
        <v>0</v>
      </c>
      <c r="DA97" s="59">
        <f t="shared" si="54"/>
        <v>0</v>
      </c>
      <c r="DB97" s="59">
        <f t="shared" si="54"/>
        <v>0</v>
      </c>
      <c r="DC97" s="59">
        <f t="shared" si="54"/>
        <v>0</v>
      </c>
      <c r="DD97" s="154"/>
      <c r="DE97" s="154"/>
      <c r="DF97" s="154"/>
      <c r="DG97" s="156">
        <v>79</v>
      </c>
      <c r="DH97" s="154"/>
      <c r="ES97" s="165">
        <f t="shared" si="66"/>
        <v>0</v>
      </c>
      <c r="ET97" s="165">
        <f t="shared" si="66"/>
        <v>0</v>
      </c>
      <c r="EU97" s="165">
        <f t="shared" si="66"/>
        <v>0</v>
      </c>
      <c r="EV97" s="165">
        <f t="shared" si="66"/>
        <v>0</v>
      </c>
      <c r="EW97" s="165">
        <f t="shared" si="66"/>
        <v>0</v>
      </c>
      <c r="EX97" s="165">
        <f t="shared" si="66"/>
        <v>0</v>
      </c>
      <c r="EY97" s="165">
        <f t="shared" si="66"/>
        <v>0</v>
      </c>
      <c r="EZ97" s="165">
        <f t="shared" si="66"/>
        <v>0</v>
      </c>
      <c r="FA97" s="165">
        <f t="shared" si="66"/>
        <v>0</v>
      </c>
      <c r="FB97" s="165">
        <f t="shared" si="66"/>
        <v>0</v>
      </c>
      <c r="FC97" s="165">
        <f t="shared" si="66"/>
        <v>0</v>
      </c>
      <c r="FD97" s="165">
        <f t="shared" si="66"/>
        <v>0</v>
      </c>
      <c r="FE97" s="165">
        <f t="shared" si="66"/>
        <v>0</v>
      </c>
      <c r="FF97" s="165">
        <f t="shared" si="66"/>
        <v>0</v>
      </c>
      <c r="FG97" s="165">
        <f t="shared" si="66"/>
        <v>0</v>
      </c>
      <c r="FH97" s="165"/>
      <c r="FI97" s="165">
        <f t="shared" ca="1" si="55"/>
        <v>0</v>
      </c>
      <c r="FJ97" s="165">
        <f t="shared" ca="1" si="56"/>
        <v>0</v>
      </c>
      <c r="FK97" s="165">
        <f t="shared" ca="1" si="57"/>
        <v>0</v>
      </c>
      <c r="FL97" s="165">
        <f t="shared" ca="1" si="58"/>
        <v>0</v>
      </c>
      <c r="FM97" s="165">
        <f t="shared" si="59"/>
        <v>0</v>
      </c>
    </row>
    <row r="98" spans="1:169" s="155" customFormat="1" x14ac:dyDescent="0.3">
      <c r="A98" s="139" t="str">
        <f>IF(COUNTA(C$53:BM98)&gt;0,DG98,"")</f>
        <v/>
      </c>
      <c r="B98" s="136" t="s">
        <v>288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53"/>
      <c r="BO98" s="139" t="str">
        <f t="shared" si="49"/>
        <v>X</v>
      </c>
      <c r="BP98" s="2">
        <f t="shared" si="50"/>
        <v>0</v>
      </c>
      <c r="BQ98" s="58">
        <f t="shared" si="62"/>
        <v>0</v>
      </c>
      <c r="BR98" s="41">
        <f t="shared" si="51"/>
        <v>0</v>
      </c>
      <c r="BS98" s="59">
        <f t="shared" si="52"/>
        <v>0</v>
      </c>
      <c r="BT98" s="62">
        <f t="shared" si="53"/>
        <v>0</v>
      </c>
      <c r="BU98" s="59">
        <f t="shared" si="63"/>
        <v>0</v>
      </c>
      <c r="BV98" s="41" t="str">
        <f t="shared" si="60"/>
        <v>F</v>
      </c>
      <c r="BW98" s="154"/>
      <c r="BX98" s="154"/>
      <c r="BY98" s="154"/>
      <c r="BZ98" s="154"/>
      <c r="CA98" s="154"/>
      <c r="CC98" s="154">
        <f t="shared" ca="1" si="64"/>
        <v>0</v>
      </c>
      <c r="CD98" s="154">
        <f t="shared" ca="1" si="64"/>
        <v>0</v>
      </c>
      <c r="CE98" s="154">
        <f t="shared" ca="1" si="64"/>
        <v>0</v>
      </c>
      <c r="CF98" s="154">
        <f t="shared" ca="1" si="64"/>
        <v>0</v>
      </c>
      <c r="CG98" s="154">
        <f t="shared" ca="1" si="64"/>
        <v>0</v>
      </c>
      <c r="CH98" s="154">
        <f t="shared" ca="1" si="64"/>
        <v>0</v>
      </c>
      <c r="CI98" s="154">
        <f t="shared" ca="1" si="64"/>
        <v>0</v>
      </c>
      <c r="CJ98" s="154">
        <f t="shared" ca="1" si="64"/>
        <v>0</v>
      </c>
      <c r="CK98" s="154">
        <f t="shared" ca="1" si="64"/>
        <v>0</v>
      </c>
      <c r="CL98" s="154">
        <f t="shared" ca="1" si="64"/>
        <v>0</v>
      </c>
      <c r="CM98" s="154">
        <f t="shared" ca="1" si="65"/>
        <v>0</v>
      </c>
      <c r="CN98" s="154">
        <f t="shared" ca="1" si="65"/>
        <v>0</v>
      </c>
      <c r="CO98" s="154">
        <f t="shared" ca="1" si="65"/>
        <v>0</v>
      </c>
      <c r="CP98" s="154">
        <f t="shared" ca="1" si="65"/>
        <v>0</v>
      </c>
      <c r="CQ98" s="154">
        <f t="shared" ca="1" si="65"/>
        <v>0</v>
      </c>
      <c r="CR98" s="154">
        <f t="shared" ca="1" si="65"/>
        <v>0</v>
      </c>
      <c r="CS98" s="154">
        <f t="shared" ca="1" si="65"/>
        <v>0</v>
      </c>
      <c r="CT98" s="154">
        <f t="shared" ca="1" si="65"/>
        <v>0</v>
      </c>
      <c r="CU98" s="154">
        <f t="shared" ca="1" si="65"/>
        <v>0</v>
      </c>
      <c r="CV98" s="59">
        <f t="shared" si="61"/>
        <v>0</v>
      </c>
      <c r="CW98" s="59">
        <f t="shared" si="54"/>
        <v>0</v>
      </c>
      <c r="CX98" s="59">
        <f t="shared" si="54"/>
        <v>0</v>
      </c>
      <c r="CY98" s="59">
        <f t="shared" si="54"/>
        <v>0</v>
      </c>
      <c r="CZ98" s="59">
        <f t="shared" si="54"/>
        <v>0</v>
      </c>
      <c r="DA98" s="59">
        <f t="shared" si="54"/>
        <v>0</v>
      </c>
      <c r="DB98" s="59">
        <f t="shared" si="54"/>
        <v>0</v>
      </c>
      <c r="DC98" s="59">
        <f t="shared" si="54"/>
        <v>0</v>
      </c>
      <c r="DD98" s="154"/>
      <c r="DE98" s="154"/>
      <c r="DF98" s="154"/>
      <c r="DG98" s="156">
        <v>80</v>
      </c>
      <c r="DH98" s="154"/>
      <c r="ES98" s="165">
        <f t="shared" si="66"/>
        <v>0</v>
      </c>
      <c r="ET98" s="165">
        <f t="shared" si="66"/>
        <v>0</v>
      </c>
      <c r="EU98" s="165">
        <f t="shared" si="66"/>
        <v>0</v>
      </c>
      <c r="EV98" s="165">
        <f t="shared" si="66"/>
        <v>0</v>
      </c>
      <c r="EW98" s="165">
        <f t="shared" si="66"/>
        <v>0</v>
      </c>
      <c r="EX98" s="165">
        <f t="shared" si="66"/>
        <v>0</v>
      </c>
      <c r="EY98" s="165">
        <f t="shared" si="66"/>
        <v>0</v>
      </c>
      <c r="EZ98" s="165">
        <f t="shared" si="66"/>
        <v>0</v>
      </c>
      <c r="FA98" s="165">
        <f t="shared" si="66"/>
        <v>0</v>
      </c>
      <c r="FB98" s="165">
        <f t="shared" si="66"/>
        <v>0</v>
      </c>
      <c r="FC98" s="165">
        <f t="shared" si="66"/>
        <v>0</v>
      </c>
      <c r="FD98" s="165">
        <f t="shared" si="66"/>
        <v>0</v>
      </c>
      <c r="FE98" s="165">
        <f t="shared" si="66"/>
        <v>0</v>
      </c>
      <c r="FF98" s="165">
        <f t="shared" si="66"/>
        <v>0</v>
      </c>
      <c r="FG98" s="165">
        <f t="shared" si="66"/>
        <v>0</v>
      </c>
      <c r="FH98" s="165"/>
      <c r="FI98" s="165">
        <f t="shared" ca="1" si="55"/>
        <v>0</v>
      </c>
      <c r="FJ98" s="165">
        <f t="shared" ca="1" si="56"/>
        <v>0</v>
      </c>
      <c r="FK98" s="165">
        <f t="shared" ca="1" si="57"/>
        <v>0</v>
      </c>
      <c r="FL98" s="165">
        <f t="shared" ca="1" si="58"/>
        <v>0</v>
      </c>
      <c r="FM98" s="165">
        <f t="shared" si="59"/>
        <v>0</v>
      </c>
    </row>
    <row r="99" spans="1:169" s="155" customFormat="1" x14ac:dyDescent="0.3">
      <c r="A99" s="139" t="str">
        <f>IF(COUNTA(C$53:BM99)&gt;0,DG99,"")</f>
        <v/>
      </c>
      <c r="B99" s="136" t="s">
        <v>289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53"/>
      <c r="BO99" s="139" t="str">
        <f t="shared" si="49"/>
        <v>X</v>
      </c>
      <c r="BP99" s="2">
        <f t="shared" si="50"/>
        <v>0</v>
      </c>
      <c r="BQ99" s="58">
        <f t="shared" si="62"/>
        <v>0</v>
      </c>
      <c r="BR99" s="41">
        <f t="shared" si="51"/>
        <v>0</v>
      </c>
      <c r="BS99" s="59">
        <f t="shared" si="52"/>
        <v>0</v>
      </c>
      <c r="BT99" s="62">
        <f t="shared" si="53"/>
        <v>0</v>
      </c>
      <c r="BU99" s="59">
        <f t="shared" si="63"/>
        <v>0</v>
      </c>
      <c r="BV99" s="41" t="str">
        <f t="shared" si="60"/>
        <v>F</v>
      </c>
      <c r="BW99" s="154"/>
      <c r="BX99" s="154"/>
      <c r="BY99" s="154"/>
      <c r="BZ99" s="154"/>
      <c r="CA99" s="154"/>
      <c r="CC99" s="154">
        <f t="shared" ref="CC99:CL108" ca="1" si="67">SUMIF($F$12:$BM$13,CC$18,$F99:$BM99)</f>
        <v>0</v>
      </c>
      <c r="CD99" s="154">
        <f t="shared" ca="1" si="67"/>
        <v>0</v>
      </c>
      <c r="CE99" s="154">
        <f t="shared" ca="1" si="67"/>
        <v>0</v>
      </c>
      <c r="CF99" s="154">
        <f t="shared" ca="1" si="67"/>
        <v>0</v>
      </c>
      <c r="CG99" s="154">
        <f t="shared" ca="1" si="67"/>
        <v>0</v>
      </c>
      <c r="CH99" s="154">
        <f t="shared" ca="1" si="67"/>
        <v>0</v>
      </c>
      <c r="CI99" s="154">
        <f t="shared" ca="1" si="67"/>
        <v>0</v>
      </c>
      <c r="CJ99" s="154">
        <f t="shared" ca="1" si="67"/>
        <v>0</v>
      </c>
      <c r="CK99" s="154">
        <f t="shared" ca="1" si="67"/>
        <v>0</v>
      </c>
      <c r="CL99" s="154">
        <f t="shared" ca="1" si="67"/>
        <v>0</v>
      </c>
      <c r="CM99" s="154">
        <f t="shared" ref="CM99:CU108" ca="1" si="68">SUMIF($F$12:$BM$13,CM$18,$F99:$BM99)</f>
        <v>0</v>
      </c>
      <c r="CN99" s="154">
        <f t="shared" ca="1" si="68"/>
        <v>0</v>
      </c>
      <c r="CO99" s="154">
        <f t="shared" ca="1" si="68"/>
        <v>0</v>
      </c>
      <c r="CP99" s="154">
        <f t="shared" ca="1" si="68"/>
        <v>0</v>
      </c>
      <c r="CQ99" s="154">
        <f t="shared" ca="1" si="68"/>
        <v>0</v>
      </c>
      <c r="CR99" s="154">
        <f t="shared" ca="1" si="68"/>
        <v>0</v>
      </c>
      <c r="CS99" s="154">
        <f t="shared" ca="1" si="68"/>
        <v>0</v>
      </c>
      <c r="CT99" s="154">
        <f t="shared" ca="1" si="68"/>
        <v>0</v>
      </c>
      <c r="CU99" s="154">
        <f t="shared" ca="1" si="68"/>
        <v>0</v>
      </c>
      <c r="CV99" s="59">
        <f t="shared" si="61"/>
        <v>0</v>
      </c>
      <c r="CW99" s="59">
        <f t="shared" si="54"/>
        <v>0</v>
      </c>
      <c r="CX99" s="59">
        <f t="shared" si="54"/>
        <v>0</v>
      </c>
      <c r="CY99" s="59">
        <f t="shared" si="54"/>
        <v>0</v>
      </c>
      <c r="CZ99" s="59">
        <f t="shared" si="54"/>
        <v>0</v>
      </c>
      <c r="DA99" s="59">
        <f t="shared" si="54"/>
        <v>0</v>
      </c>
      <c r="DB99" s="59">
        <f t="shared" si="54"/>
        <v>0</v>
      </c>
      <c r="DC99" s="59">
        <f t="shared" si="54"/>
        <v>0</v>
      </c>
      <c r="DD99" s="154"/>
      <c r="DE99" s="154"/>
      <c r="DF99" s="154"/>
      <c r="DG99" s="156">
        <v>81</v>
      </c>
      <c r="DH99" s="154"/>
      <c r="ES99" s="165">
        <f t="shared" ref="ES99:FG108" si="69">SUMIF($F$17:$BM$17,ES$17,$F99:$BM99)</f>
        <v>0</v>
      </c>
      <c r="ET99" s="165">
        <f t="shared" si="69"/>
        <v>0</v>
      </c>
      <c r="EU99" s="165">
        <f t="shared" si="69"/>
        <v>0</v>
      </c>
      <c r="EV99" s="165">
        <f t="shared" si="69"/>
        <v>0</v>
      </c>
      <c r="EW99" s="165">
        <f t="shared" si="69"/>
        <v>0</v>
      </c>
      <c r="EX99" s="165">
        <f t="shared" si="69"/>
        <v>0</v>
      </c>
      <c r="EY99" s="165">
        <f t="shared" si="69"/>
        <v>0</v>
      </c>
      <c r="EZ99" s="165">
        <f t="shared" si="69"/>
        <v>0</v>
      </c>
      <c r="FA99" s="165">
        <f t="shared" si="69"/>
        <v>0</v>
      </c>
      <c r="FB99" s="165">
        <f t="shared" si="69"/>
        <v>0</v>
      </c>
      <c r="FC99" s="165">
        <f t="shared" si="69"/>
        <v>0</v>
      </c>
      <c r="FD99" s="165">
        <f t="shared" si="69"/>
        <v>0</v>
      </c>
      <c r="FE99" s="165">
        <f t="shared" si="69"/>
        <v>0</v>
      </c>
      <c r="FF99" s="165">
        <f t="shared" si="69"/>
        <v>0</v>
      </c>
      <c r="FG99" s="165">
        <f t="shared" si="69"/>
        <v>0</v>
      </c>
      <c r="FH99" s="165"/>
      <c r="FI99" s="165">
        <f t="shared" ca="1" si="55"/>
        <v>0</v>
      </c>
      <c r="FJ99" s="165">
        <f t="shared" ca="1" si="56"/>
        <v>0</v>
      </c>
      <c r="FK99" s="165">
        <f t="shared" ca="1" si="57"/>
        <v>0</v>
      </c>
      <c r="FL99" s="165">
        <f t="shared" ca="1" si="58"/>
        <v>0</v>
      </c>
      <c r="FM99" s="165">
        <f t="shared" si="59"/>
        <v>0</v>
      </c>
    </row>
    <row r="100" spans="1:169" s="155" customFormat="1" x14ac:dyDescent="0.3">
      <c r="A100" s="139" t="str">
        <f>IF(COUNTA(C$53:BM100)&gt;0,DG100,"")</f>
        <v/>
      </c>
      <c r="B100" s="136" t="s">
        <v>290</v>
      </c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53"/>
      <c r="BO100" s="139" t="str">
        <f t="shared" si="49"/>
        <v>X</v>
      </c>
      <c r="BP100" s="2">
        <f t="shared" si="50"/>
        <v>0</v>
      </c>
      <c r="BQ100" s="58">
        <f t="shared" si="62"/>
        <v>0</v>
      </c>
      <c r="BR100" s="41">
        <f t="shared" si="51"/>
        <v>0</v>
      </c>
      <c r="BS100" s="59">
        <f t="shared" si="52"/>
        <v>0</v>
      </c>
      <c r="BT100" s="62">
        <f t="shared" si="53"/>
        <v>0</v>
      </c>
      <c r="BU100" s="59">
        <f t="shared" si="63"/>
        <v>0</v>
      </c>
      <c r="BV100" s="41" t="str">
        <f t="shared" si="60"/>
        <v>F</v>
      </c>
      <c r="BW100" s="154"/>
      <c r="BX100" s="154"/>
      <c r="BY100" s="154"/>
      <c r="BZ100" s="154"/>
      <c r="CA100" s="154"/>
      <c r="CC100" s="154">
        <f t="shared" ca="1" si="67"/>
        <v>0</v>
      </c>
      <c r="CD100" s="154">
        <f t="shared" ca="1" si="67"/>
        <v>0</v>
      </c>
      <c r="CE100" s="154">
        <f t="shared" ca="1" si="67"/>
        <v>0</v>
      </c>
      <c r="CF100" s="154">
        <f t="shared" ca="1" si="67"/>
        <v>0</v>
      </c>
      <c r="CG100" s="154">
        <f t="shared" ca="1" si="67"/>
        <v>0</v>
      </c>
      <c r="CH100" s="154">
        <f t="shared" ca="1" si="67"/>
        <v>0</v>
      </c>
      <c r="CI100" s="154">
        <f t="shared" ca="1" si="67"/>
        <v>0</v>
      </c>
      <c r="CJ100" s="154">
        <f t="shared" ca="1" si="67"/>
        <v>0</v>
      </c>
      <c r="CK100" s="154">
        <f t="shared" ca="1" si="67"/>
        <v>0</v>
      </c>
      <c r="CL100" s="154">
        <f t="shared" ca="1" si="67"/>
        <v>0</v>
      </c>
      <c r="CM100" s="154">
        <f t="shared" ca="1" si="68"/>
        <v>0</v>
      </c>
      <c r="CN100" s="154">
        <f t="shared" ca="1" si="68"/>
        <v>0</v>
      </c>
      <c r="CO100" s="154">
        <f t="shared" ca="1" si="68"/>
        <v>0</v>
      </c>
      <c r="CP100" s="154">
        <f t="shared" ca="1" si="68"/>
        <v>0</v>
      </c>
      <c r="CQ100" s="154">
        <f t="shared" ca="1" si="68"/>
        <v>0</v>
      </c>
      <c r="CR100" s="154">
        <f t="shared" ca="1" si="68"/>
        <v>0</v>
      </c>
      <c r="CS100" s="154">
        <f t="shared" ca="1" si="68"/>
        <v>0</v>
      </c>
      <c r="CT100" s="154">
        <f t="shared" ca="1" si="68"/>
        <v>0</v>
      </c>
      <c r="CU100" s="154">
        <f t="shared" ca="1" si="68"/>
        <v>0</v>
      </c>
      <c r="CV100" s="59">
        <f t="shared" si="61"/>
        <v>0</v>
      </c>
      <c r="CW100" s="59">
        <f t="shared" si="54"/>
        <v>0</v>
      </c>
      <c r="CX100" s="59">
        <f t="shared" si="54"/>
        <v>0</v>
      </c>
      <c r="CY100" s="59">
        <f t="shared" si="54"/>
        <v>0</v>
      </c>
      <c r="CZ100" s="59">
        <f t="shared" si="54"/>
        <v>0</v>
      </c>
      <c r="DA100" s="59">
        <f t="shared" si="54"/>
        <v>0</v>
      </c>
      <c r="DB100" s="59">
        <f t="shared" si="54"/>
        <v>0</v>
      </c>
      <c r="DC100" s="59">
        <f t="shared" si="54"/>
        <v>0</v>
      </c>
      <c r="DD100" s="154"/>
      <c r="DE100" s="154"/>
      <c r="DF100" s="154"/>
      <c r="DG100" s="156">
        <v>82</v>
      </c>
      <c r="DH100" s="154"/>
      <c r="ES100" s="165">
        <f t="shared" si="69"/>
        <v>0</v>
      </c>
      <c r="ET100" s="165">
        <f t="shared" si="69"/>
        <v>0</v>
      </c>
      <c r="EU100" s="165">
        <f t="shared" si="69"/>
        <v>0</v>
      </c>
      <c r="EV100" s="165">
        <f t="shared" si="69"/>
        <v>0</v>
      </c>
      <c r="EW100" s="165">
        <f t="shared" si="69"/>
        <v>0</v>
      </c>
      <c r="EX100" s="165">
        <f t="shared" si="69"/>
        <v>0</v>
      </c>
      <c r="EY100" s="165">
        <f t="shared" si="69"/>
        <v>0</v>
      </c>
      <c r="EZ100" s="165">
        <f t="shared" si="69"/>
        <v>0</v>
      </c>
      <c r="FA100" s="165">
        <f t="shared" si="69"/>
        <v>0</v>
      </c>
      <c r="FB100" s="165">
        <f t="shared" si="69"/>
        <v>0</v>
      </c>
      <c r="FC100" s="165">
        <f t="shared" si="69"/>
        <v>0</v>
      </c>
      <c r="FD100" s="165">
        <f t="shared" si="69"/>
        <v>0</v>
      </c>
      <c r="FE100" s="165">
        <f t="shared" si="69"/>
        <v>0</v>
      </c>
      <c r="FF100" s="165">
        <f t="shared" si="69"/>
        <v>0</v>
      </c>
      <c r="FG100" s="165">
        <f t="shared" si="69"/>
        <v>0</v>
      </c>
      <c r="FH100" s="165"/>
      <c r="FI100" s="165">
        <f t="shared" ca="1" si="55"/>
        <v>0</v>
      </c>
      <c r="FJ100" s="165">
        <f t="shared" ca="1" si="56"/>
        <v>0</v>
      </c>
      <c r="FK100" s="165">
        <f t="shared" ca="1" si="57"/>
        <v>0</v>
      </c>
      <c r="FL100" s="165">
        <f t="shared" ca="1" si="58"/>
        <v>0</v>
      </c>
      <c r="FM100" s="165">
        <f t="shared" si="59"/>
        <v>0</v>
      </c>
    </row>
    <row r="101" spans="1:169" s="155" customFormat="1" x14ac:dyDescent="0.3">
      <c r="A101" s="139" t="str">
        <f>IF(COUNTA(C$53:BM101)&gt;0,DG101,"")</f>
        <v/>
      </c>
      <c r="B101" s="136" t="s">
        <v>291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53"/>
      <c r="BO101" s="139" t="str">
        <f t="shared" si="49"/>
        <v>X</v>
      </c>
      <c r="BP101" s="2">
        <f t="shared" si="50"/>
        <v>0</v>
      </c>
      <c r="BQ101" s="58">
        <f t="shared" si="62"/>
        <v>0</v>
      </c>
      <c r="BR101" s="41">
        <f t="shared" si="51"/>
        <v>0</v>
      </c>
      <c r="BS101" s="59">
        <f t="shared" si="52"/>
        <v>0</v>
      </c>
      <c r="BT101" s="62">
        <f t="shared" si="53"/>
        <v>0</v>
      </c>
      <c r="BU101" s="59">
        <f t="shared" si="63"/>
        <v>0</v>
      </c>
      <c r="BV101" s="41" t="str">
        <f t="shared" si="60"/>
        <v>F</v>
      </c>
      <c r="BW101" s="154"/>
      <c r="BX101" s="154"/>
      <c r="BY101" s="154"/>
      <c r="BZ101" s="154"/>
      <c r="CA101" s="154"/>
      <c r="CC101" s="154">
        <f t="shared" ca="1" si="67"/>
        <v>0</v>
      </c>
      <c r="CD101" s="154">
        <f t="shared" ca="1" si="67"/>
        <v>0</v>
      </c>
      <c r="CE101" s="154">
        <f t="shared" ca="1" si="67"/>
        <v>0</v>
      </c>
      <c r="CF101" s="154">
        <f t="shared" ca="1" si="67"/>
        <v>0</v>
      </c>
      <c r="CG101" s="154">
        <f t="shared" ca="1" si="67"/>
        <v>0</v>
      </c>
      <c r="CH101" s="154">
        <f t="shared" ca="1" si="67"/>
        <v>0</v>
      </c>
      <c r="CI101" s="154">
        <f t="shared" ca="1" si="67"/>
        <v>0</v>
      </c>
      <c r="CJ101" s="154">
        <f t="shared" ca="1" si="67"/>
        <v>0</v>
      </c>
      <c r="CK101" s="154">
        <f t="shared" ca="1" si="67"/>
        <v>0</v>
      </c>
      <c r="CL101" s="154">
        <f t="shared" ca="1" si="67"/>
        <v>0</v>
      </c>
      <c r="CM101" s="154">
        <f t="shared" ca="1" si="68"/>
        <v>0</v>
      </c>
      <c r="CN101" s="154">
        <f t="shared" ca="1" si="68"/>
        <v>0</v>
      </c>
      <c r="CO101" s="154">
        <f t="shared" ca="1" si="68"/>
        <v>0</v>
      </c>
      <c r="CP101" s="154">
        <f t="shared" ca="1" si="68"/>
        <v>0</v>
      </c>
      <c r="CQ101" s="154">
        <f t="shared" ca="1" si="68"/>
        <v>0</v>
      </c>
      <c r="CR101" s="154">
        <f t="shared" ca="1" si="68"/>
        <v>0</v>
      </c>
      <c r="CS101" s="154">
        <f t="shared" ca="1" si="68"/>
        <v>0</v>
      </c>
      <c r="CT101" s="154">
        <f t="shared" ca="1" si="68"/>
        <v>0</v>
      </c>
      <c r="CU101" s="154">
        <f t="shared" ca="1" si="68"/>
        <v>0</v>
      </c>
      <c r="CV101" s="59">
        <f t="shared" si="61"/>
        <v>0</v>
      </c>
      <c r="CW101" s="59">
        <f t="shared" si="54"/>
        <v>0</v>
      </c>
      <c r="CX101" s="59">
        <f t="shared" si="54"/>
        <v>0</v>
      </c>
      <c r="CY101" s="59">
        <f t="shared" si="54"/>
        <v>0</v>
      </c>
      <c r="CZ101" s="59">
        <f t="shared" si="54"/>
        <v>0</v>
      </c>
      <c r="DA101" s="59">
        <f t="shared" si="54"/>
        <v>0</v>
      </c>
      <c r="DB101" s="59">
        <f t="shared" si="54"/>
        <v>0</v>
      </c>
      <c r="DC101" s="59">
        <f t="shared" si="54"/>
        <v>0</v>
      </c>
      <c r="DD101" s="154"/>
      <c r="DE101" s="154"/>
      <c r="DF101" s="154"/>
      <c r="DG101" s="156">
        <v>83</v>
      </c>
      <c r="DH101" s="154"/>
      <c r="ES101" s="165">
        <f t="shared" si="69"/>
        <v>0</v>
      </c>
      <c r="ET101" s="165">
        <f t="shared" si="69"/>
        <v>0</v>
      </c>
      <c r="EU101" s="165">
        <f t="shared" si="69"/>
        <v>0</v>
      </c>
      <c r="EV101" s="165">
        <f t="shared" si="69"/>
        <v>0</v>
      </c>
      <c r="EW101" s="165">
        <f t="shared" si="69"/>
        <v>0</v>
      </c>
      <c r="EX101" s="165">
        <f t="shared" si="69"/>
        <v>0</v>
      </c>
      <c r="EY101" s="165">
        <f t="shared" si="69"/>
        <v>0</v>
      </c>
      <c r="EZ101" s="165">
        <f t="shared" si="69"/>
        <v>0</v>
      </c>
      <c r="FA101" s="165">
        <f t="shared" si="69"/>
        <v>0</v>
      </c>
      <c r="FB101" s="165">
        <f t="shared" si="69"/>
        <v>0</v>
      </c>
      <c r="FC101" s="165">
        <f t="shared" si="69"/>
        <v>0</v>
      </c>
      <c r="FD101" s="165">
        <f t="shared" si="69"/>
        <v>0</v>
      </c>
      <c r="FE101" s="165">
        <f t="shared" si="69"/>
        <v>0</v>
      </c>
      <c r="FF101" s="165">
        <f t="shared" si="69"/>
        <v>0</v>
      </c>
      <c r="FG101" s="165">
        <f t="shared" si="69"/>
        <v>0</v>
      </c>
      <c r="FH101" s="165"/>
      <c r="FI101" s="165">
        <f t="shared" ca="1" si="55"/>
        <v>0</v>
      </c>
      <c r="FJ101" s="165">
        <f t="shared" ca="1" si="56"/>
        <v>0</v>
      </c>
      <c r="FK101" s="165">
        <f t="shared" ca="1" si="57"/>
        <v>0</v>
      </c>
      <c r="FL101" s="165">
        <f t="shared" ca="1" si="58"/>
        <v>0</v>
      </c>
      <c r="FM101" s="165">
        <f t="shared" si="59"/>
        <v>0</v>
      </c>
    </row>
    <row r="102" spans="1:169" s="155" customFormat="1" x14ac:dyDescent="0.3">
      <c r="A102" s="139" t="str">
        <f>IF(COUNTA(C$53:BM102)&gt;0,DG102,"")</f>
        <v/>
      </c>
      <c r="B102" s="136" t="s">
        <v>292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53"/>
      <c r="BO102" s="139" t="str">
        <f t="shared" si="49"/>
        <v>X</v>
      </c>
      <c r="BP102" s="2">
        <f t="shared" si="50"/>
        <v>0</v>
      </c>
      <c r="BQ102" s="58">
        <f t="shared" si="62"/>
        <v>0</v>
      </c>
      <c r="BR102" s="41">
        <f t="shared" si="51"/>
        <v>0</v>
      </c>
      <c r="BS102" s="59">
        <f t="shared" si="52"/>
        <v>0</v>
      </c>
      <c r="BT102" s="62">
        <f t="shared" si="53"/>
        <v>0</v>
      </c>
      <c r="BU102" s="59">
        <f t="shared" si="63"/>
        <v>0</v>
      </c>
      <c r="BV102" s="41" t="str">
        <f t="shared" si="60"/>
        <v>F</v>
      </c>
      <c r="BW102" s="154"/>
      <c r="BX102" s="154"/>
      <c r="BY102" s="154"/>
      <c r="BZ102" s="154"/>
      <c r="CA102" s="154"/>
      <c r="CC102" s="154">
        <f t="shared" ca="1" si="67"/>
        <v>0</v>
      </c>
      <c r="CD102" s="154">
        <f t="shared" ca="1" si="67"/>
        <v>0</v>
      </c>
      <c r="CE102" s="154">
        <f t="shared" ca="1" si="67"/>
        <v>0</v>
      </c>
      <c r="CF102" s="154">
        <f t="shared" ca="1" si="67"/>
        <v>0</v>
      </c>
      <c r="CG102" s="154">
        <f t="shared" ca="1" si="67"/>
        <v>0</v>
      </c>
      <c r="CH102" s="154">
        <f t="shared" ca="1" si="67"/>
        <v>0</v>
      </c>
      <c r="CI102" s="154">
        <f t="shared" ca="1" si="67"/>
        <v>0</v>
      </c>
      <c r="CJ102" s="154">
        <f t="shared" ca="1" si="67"/>
        <v>0</v>
      </c>
      <c r="CK102" s="154">
        <f t="shared" ca="1" si="67"/>
        <v>0</v>
      </c>
      <c r="CL102" s="154">
        <f t="shared" ca="1" si="67"/>
        <v>0</v>
      </c>
      <c r="CM102" s="154">
        <f t="shared" ca="1" si="68"/>
        <v>0</v>
      </c>
      <c r="CN102" s="154">
        <f t="shared" ca="1" si="68"/>
        <v>0</v>
      </c>
      <c r="CO102" s="154">
        <f t="shared" ca="1" si="68"/>
        <v>0</v>
      </c>
      <c r="CP102" s="154">
        <f t="shared" ca="1" si="68"/>
        <v>0</v>
      </c>
      <c r="CQ102" s="154">
        <f t="shared" ca="1" si="68"/>
        <v>0</v>
      </c>
      <c r="CR102" s="154">
        <f t="shared" ca="1" si="68"/>
        <v>0</v>
      </c>
      <c r="CS102" s="154">
        <f t="shared" ca="1" si="68"/>
        <v>0</v>
      </c>
      <c r="CT102" s="154">
        <f t="shared" ca="1" si="68"/>
        <v>0</v>
      </c>
      <c r="CU102" s="154">
        <f t="shared" ca="1" si="68"/>
        <v>0</v>
      </c>
      <c r="CV102" s="59">
        <f t="shared" si="61"/>
        <v>0</v>
      </c>
      <c r="CW102" s="59">
        <f t="shared" si="54"/>
        <v>0</v>
      </c>
      <c r="CX102" s="59">
        <f t="shared" si="54"/>
        <v>0</v>
      </c>
      <c r="CY102" s="59">
        <f t="shared" si="54"/>
        <v>0</v>
      </c>
      <c r="CZ102" s="59">
        <f t="shared" si="54"/>
        <v>0</v>
      </c>
      <c r="DA102" s="59">
        <f t="shared" si="54"/>
        <v>0</v>
      </c>
      <c r="DB102" s="59">
        <f t="shared" si="54"/>
        <v>0</v>
      </c>
      <c r="DC102" s="59">
        <f t="shared" si="54"/>
        <v>0</v>
      </c>
      <c r="DD102" s="154"/>
      <c r="DE102" s="154"/>
      <c r="DF102" s="154"/>
      <c r="DG102" s="156">
        <v>84</v>
      </c>
      <c r="DH102" s="154"/>
      <c r="ES102" s="165">
        <f t="shared" si="69"/>
        <v>0</v>
      </c>
      <c r="ET102" s="165">
        <f t="shared" si="69"/>
        <v>0</v>
      </c>
      <c r="EU102" s="165">
        <f t="shared" si="69"/>
        <v>0</v>
      </c>
      <c r="EV102" s="165">
        <f t="shared" si="69"/>
        <v>0</v>
      </c>
      <c r="EW102" s="165">
        <f t="shared" si="69"/>
        <v>0</v>
      </c>
      <c r="EX102" s="165">
        <f t="shared" si="69"/>
        <v>0</v>
      </c>
      <c r="EY102" s="165">
        <f t="shared" si="69"/>
        <v>0</v>
      </c>
      <c r="EZ102" s="165">
        <f t="shared" si="69"/>
        <v>0</v>
      </c>
      <c r="FA102" s="165">
        <f t="shared" si="69"/>
        <v>0</v>
      </c>
      <c r="FB102" s="165">
        <f t="shared" si="69"/>
        <v>0</v>
      </c>
      <c r="FC102" s="165">
        <f t="shared" si="69"/>
        <v>0</v>
      </c>
      <c r="FD102" s="165">
        <f t="shared" si="69"/>
        <v>0</v>
      </c>
      <c r="FE102" s="165">
        <f t="shared" si="69"/>
        <v>0</v>
      </c>
      <c r="FF102" s="165">
        <f t="shared" si="69"/>
        <v>0</v>
      </c>
      <c r="FG102" s="165">
        <f t="shared" si="69"/>
        <v>0</v>
      </c>
      <c r="FH102" s="165"/>
      <c r="FI102" s="165">
        <f t="shared" ca="1" si="55"/>
        <v>0</v>
      </c>
      <c r="FJ102" s="165">
        <f t="shared" ca="1" si="56"/>
        <v>0</v>
      </c>
      <c r="FK102" s="165">
        <f t="shared" ca="1" si="57"/>
        <v>0</v>
      </c>
      <c r="FL102" s="165">
        <f t="shared" ca="1" si="58"/>
        <v>0</v>
      </c>
      <c r="FM102" s="165">
        <f t="shared" si="59"/>
        <v>0</v>
      </c>
    </row>
    <row r="103" spans="1:169" s="155" customFormat="1" x14ac:dyDescent="0.3">
      <c r="A103" s="139" t="str">
        <f>IF(COUNTA(C$53:BM103)&gt;0,DG103,"")</f>
        <v/>
      </c>
      <c r="B103" s="136" t="s">
        <v>293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53"/>
      <c r="BO103" s="139" t="str">
        <f t="shared" si="49"/>
        <v>X</v>
      </c>
      <c r="BP103" s="2">
        <f t="shared" si="50"/>
        <v>0</v>
      </c>
      <c r="BQ103" s="58">
        <f t="shared" si="62"/>
        <v>0</v>
      </c>
      <c r="BR103" s="41">
        <f t="shared" si="51"/>
        <v>0</v>
      </c>
      <c r="BS103" s="59">
        <f t="shared" si="52"/>
        <v>0</v>
      </c>
      <c r="BT103" s="62">
        <f t="shared" si="53"/>
        <v>0</v>
      </c>
      <c r="BU103" s="59">
        <f t="shared" si="63"/>
        <v>0</v>
      </c>
      <c r="BV103" s="41" t="str">
        <f t="shared" si="60"/>
        <v>F</v>
      </c>
      <c r="BW103" s="154"/>
      <c r="BX103" s="154"/>
      <c r="BY103" s="154"/>
      <c r="BZ103" s="154"/>
      <c r="CA103" s="154"/>
      <c r="CC103" s="154">
        <f t="shared" ca="1" si="67"/>
        <v>0</v>
      </c>
      <c r="CD103" s="154">
        <f t="shared" ca="1" si="67"/>
        <v>0</v>
      </c>
      <c r="CE103" s="154">
        <f t="shared" ca="1" si="67"/>
        <v>0</v>
      </c>
      <c r="CF103" s="154">
        <f t="shared" ca="1" si="67"/>
        <v>0</v>
      </c>
      <c r="CG103" s="154">
        <f t="shared" ca="1" si="67"/>
        <v>0</v>
      </c>
      <c r="CH103" s="154">
        <f t="shared" ca="1" si="67"/>
        <v>0</v>
      </c>
      <c r="CI103" s="154">
        <f t="shared" ca="1" si="67"/>
        <v>0</v>
      </c>
      <c r="CJ103" s="154">
        <f t="shared" ca="1" si="67"/>
        <v>0</v>
      </c>
      <c r="CK103" s="154">
        <f t="shared" ca="1" si="67"/>
        <v>0</v>
      </c>
      <c r="CL103" s="154">
        <f t="shared" ca="1" si="67"/>
        <v>0</v>
      </c>
      <c r="CM103" s="154">
        <f t="shared" ca="1" si="68"/>
        <v>0</v>
      </c>
      <c r="CN103" s="154">
        <f t="shared" ca="1" si="68"/>
        <v>0</v>
      </c>
      <c r="CO103" s="154">
        <f t="shared" ca="1" si="68"/>
        <v>0</v>
      </c>
      <c r="CP103" s="154">
        <f t="shared" ca="1" si="68"/>
        <v>0</v>
      </c>
      <c r="CQ103" s="154">
        <f t="shared" ca="1" si="68"/>
        <v>0</v>
      </c>
      <c r="CR103" s="154">
        <f t="shared" ca="1" si="68"/>
        <v>0</v>
      </c>
      <c r="CS103" s="154">
        <f t="shared" ca="1" si="68"/>
        <v>0</v>
      </c>
      <c r="CT103" s="154">
        <f t="shared" ca="1" si="68"/>
        <v>0</v>
      </c>
      <c r="CU103" s="154">
        <f t="shared" ca="1" si="68"/>
        <v>0</v>
      </c>
      <c r="CV103" s="59">
        <f t="shared" si="61"/>
        <v>0</v>
      </c>
      <c r="CW103" s="59">
        <f t="shared" si="54"/>
        <v>0</v>
      </c>
      <c r="CX103" s="59">
        <f t="shared" si="54"/>
        <v>0</v>
      </c>
      <c r="CY103" s="59">
        <f t="shared" si="54"/>
        <v>0</v>
      </c>
      <c r="CZ103" s="59">
        <f t="shared" si="54"/>
        <v>0</v>
      </c>
      <c r="DA103" s="59">
        <f t="shared" si="54"/>
        <v>0</v>
      </c>
      <c r="DB103" s="59">
        <f t="shared" si="54"/>
        <v>0</v>
      </c>
      <c r="DC103" s="59">
        <f t="shared" si="54"/>
        <v>0</v>
      </c>
      <c r="DD103" s="154"/>
      <c r="DE103" s="154"/>
      <c r="DF103" s="154"/>
      <c r="DG103" s="156">
        <v>85</v>
      </c>
      <c r="DH103" s="154"/>
      <c r="ES103" s="165">
        <f t="shared" si="69"/>
        <v>0</v>
      </c>
      <c r="ET103" s="165">
        <f t="shared" si="69"/>
        <v>0</v>
      </c>
      <c r="EU103" s="165">
        <f t="shared" si="69"/>
        <v>0</v>
      </c>
      <c r="EV103" s="165">
        <f t="shared" si="69"/>
        <v>0</v>
      </c>
      <c r="EW103" s="165">
        <f t="shared" si="69"/>
        <v>0</v>
      </c>
      <c r="EX103" s="165">
        <f t="shared" si="69"/>
        <v>0</v>
      </c>
      <c r="EY103" s="165">
        <f t="shared" si="69"/>
        <v>0</v>
      </c>
      <c r="EZ103" s="165">
        <f t="shared" si="69"/>
        <v>0</v>
      </c>
      <c r="FA103" s="165">
        <f t="shared" si="69"/>
        <v>0</v>
      </c>
      <c r="FB103" s="165">
        <f t="shared" si="69"/>
        <v>0</v>
      </c>
      <c r="FC103" s="165">
        <f t="shared" si="69"/>
        <v>0</v>
      </c>
      <c r="FD103" s="165">
        <f t="shared" si="69"/>
        <v>0</v>
      </c>
      <c r="FE103" s="165">
        <f t="shared" si="69"/>
        <v>0</v>
      </c>
      <c r="FF103" s="165">
        <f t="shared" si="69"/>
        <v>0</v>
      </c>
      <c r="FG103" s="165">
        <f t="shared" si="69"/>
        <v>0</v>
      </c>
      <c r="FH103" s="165"/>
      <c r="FI103" s="165">
        <f t="shared" ca="1" si="55"/>
        <v>0</v>
      </c>
      <c r="FJ103" s="165">
        <f t="shared" ca="1" si="56"/>
        <v>0</v>
      </c>
      <c r="FK103" s="165">
        <f t="shared" ca="1" si="57"/>
        <v>0</v>
      </c>
      <c r="FL103" s="165">
        <f t="shared" ca="1" si="58"/>
        <v>0</v>
      </c>
      <c r="FM103" s="165">
        <f t="shared" si="59"/>
        <v>0</v>
      </c>
    </row>
    <row r="104" spans="1:169" s="155" customFormat="1" x14ac:dyDescent="0.3">
      <c r="A104" s="139" t="str">
        <f>IF(COUNTA(C$53:BM104)&gt;0,DG104,"")</f>
        <v/>
      </c>
      <c r="B104" s="136" t="s">
        <v>294</v>
      </c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53"/>
      <c r="BO104" s="139" t="str">
        <f t="shared" si="49"/>
        <v>X</v>
      </c>
      <c r="BP104" s="2">
        <f t="shared" si="50"/>
        <v>0</v>
      </c>
      <c r="BQ104" s="58">
        <f t="shared" si="62"/>
        <v>0</v>
      </c>
      <c r="BR104" s="41">
        <f t="shared" si="51"/>
        <v>0</v>
      </c>
      <c r="BS104" s="59">
        <f t="shared" si="52"/>
        <v>0</v>
      </c>
      <c r="BT104" s="62">
        <f t="shared" si="53"/>
        <v>0</v>
      </c>
      <c r="BU104" s="59">
        <f t="shared" si="63"/>
        <v>0</v>
      </c>
      <c r="BV104" s="41" t="str">
        <f t="shared" si="60"/>
        <v>F</v>
      </c>
      <c r="BW104" s="154"/>
      <c r="BX104" s="154"/>
      <c r="BY104" s="154"/>
      <c r="BZ104" s="154"/>
      <c r="CA104" s="154"/>
      <c r="CC104" s="154">
        <f t="shared" ca="1" si="67"/>
        <v>0</v>
      </c>
      <c r="CD104" s="154">
        <f t="shared" ca="1" si="67"/>
        <v>0</v>
      </c>
      <c r="CE104" s="154">
        <f t="shared" ca="1" si="67"/>
        <v>0</v>
      </c>
      <c r="CF104" s="154">
        <f t="shared" ca="1" si="67"/>
        <v>0</v>
      </c>
      <c r="CG104" s="154">
        <f t="shared" ca="1" si="67"/>
        <v>0</v>
      </c>
      <c r="CH104" s="154">
        <f t="shared" ca="1" si="67"/>
        <v>0</v>
      </c>
      <c r="CI104" s="154">
        <f t="shared" ca="1" si="67"/>
        <v>0</v>
      </c>
      <c r="CJ104" s="154">
        <f t="shared" ca="1" si="67"/>
        <v>0</v>
      </c>
      <c r="CK104" s="154">
        <f t="shared" ca="1" si="67"/>
        <v>0</v>
      </c>
      <c r="CL104" s="154">
        <f t="shared" ca="1" si="67"/>
        <v>0</v>
      </c>
      <c r="CM104" s="154">
        <f t="shared" ca="1" si="68"/>
        <v>0</v>
      </c>
      <c r="CN104" s="154">
        <f t="shared" ca="1" si="68"/>
        <v>0</v>
      </c>
      <c r="CO104" s="154">
        <f t="shared" ca="1" si="68"/>
        <v>0</v>
      </c>
      <c r="CP104" s="154">
        <f t="shared" ca="1" si="68"/>
        <v>0</v>
      </c>
      <c r="CQ104" s="154">
        <f t="shared" ca="1" si="68"/>
        <v>0</v>
      </c>
      <c r="CR104" s="154">
        <f t="shared" ca="1" si="68"/>
        <v>0</v>
      </c>
      <c r="CS104" s="154">
        <f t="shared" ca="1" si="68"/>
        <v>0</v>
      </c>
      <c r="CT104" s="154">
        <f t="shared" ca="1" si="68"/>
        <v>0</v>
      </c>
      <c r="CU104" s="154">
        <f t="shared" ca="1" si="68"/>
        <v>0</v>
      </c>
      <c r="CV104" s="59">
        <f t="shared" si="61"/>
        <v>0</v>
      </c>
      <c r="CW104" s="59">
        <f t="shared" si="54"/>
        <v>0</v>
      </c>
      <c r="CX104" s="59">
        <f t="shared" si="54"/>
        <v>0</v>
      </c>
      <c r="CY104" s="59">
        <f t="shared" si="54"/>
        <v>0</v>
      </c>
      <c r="CZ104" s="59">
        <f t="shared" si="54"/>
        <v>0</v>
      </c>
      <c r="DA104" s="59">
        <f t="shared" si="54"/>
        <v>0</v>
      </c>
      <c r="DB104" s="59">
        <f t="shared" si="54"/>
        <v>0</v>
      </c>
      <c r="DC104" s="59">
        <f t="shared" si="54"/>
        <v>0</v>
      </c>
      <c r="DD104" s="154"/>
      <c r="DE104" s="154"/>
      <c r="DF104" s="154"/>
      <c r="DG104" s="156">
        <v>86</v>
      </c>
      <c r="DH104" s="154"/>
      <c r="ES104" s="165">
        <f t="shared" si="69"/>
        <v>0</v>
      </c>
      <c r="ET104" s="165">
        <f t="shared" si="69"/>
        <v>0</v>
      </c>
      <c r="EU104" s="165">
        <f t="shared" si="69"/>
        <v>0</v>
      </c>
      <c r="EV104" s="165">
        <f t="shared" si="69"/>
        <v>0</v>
      </c>
      <c r="EW104" s="165">
        <f t="shared" si="69"/>
        <v>0</v>
      </c>
      <c r="EX104" s="165">
        <f t="shared" si="69"/>
        <v>0</v>
      </c>
      <c r="EY104" s="165">
        <f t="shared" si="69"/>
        <v>0</v>
      </c>
      <c r="EZ104" s="165">
        <f t="shared" si="69"/>
        <v>0</v>
      </c>
      <c r="FA104" s="165">
        <f t="shared" si="69"/>
        <v>0</v>
      </c>
      <c r="FB104" s="165">
        <f t="shared" si="69"/>
        <v>0</v>
      </c>
      <c r="FC104" s="165">
        <f t="shared" si="69"/>
        <v>0</v>
      </c>
      <c r="FD104" s="165">
        <f t="shared" si="69"/>
        <v>0</v>
      </c>
      <c r="FE104" s="165">
        <f t="shared" si="69"/>
        <v>0</v>
      </c>
      <c r="FF104" s="165">
        <f t="shared" si="69"/>
        <v>0</v>
      </c>
      <c r="FG104" s="165">
        <f t="shared" si="69"/>
        <v>0</v>
      </c>
      <c r="FH104" s="165"/>
      <c r="FI104" s="165">
        <f t="shared" ca="1" si="55"/>
        <v>0</v>
      </c>
      <c r="FJ104" s="165">
        <f t="shared" ca="1" si="56"/>
        <v>0</v>
      </c>
      <c r="FK104" s="165">
        <f t="shared" ca="1" si="57"/>
        <v>0</v>
      </c>
      <c r="FL104" s="165">
        <f t="shared" ca="1" si="58"/>
        <v>0</v>
      </c>
      <c r="FM104" s="165">
        <f t="shared" si="59"/>
        <v>0</v>
      </c>
    </row>
    <row r="105" spans="1:169" s="155" customFormat="1" x14ac:dyDescent="0.3">
      <c r="A105" s="139" t="str">
        <f>IF(COUNTA(C$53:BM105)&gt;0,DG105,"")</f>
        <v/>
      </c>
      <c r="B105" s="136" t="s">
        <v>295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53"/>
      <c r="BO105" s="139" t="str">
        <f t="shared" si="49"/>
        <v>X</v>
      </c>
      <c r="BP105" s="2">
        <f t="shared" si="50"/>
        <v>0</v>
      </c>
      <c r="BQ105" s="58">
        <f t="shared" si="62"/>
        <v>0</v>
      </c>
      <c r="BR105" s="41">
        <f t="shared" si="51"/>
        <v>0</v>
      </c>
      <c r="BS105" s="59">
        <f t="shared" si="52"/>
        <v>0</v>
      </c>
      <c r="BT105" s="62">
        <f t="shared" si="53"/>
        <v>0</v>
      </c>
      <c r="BU105" s="59">
        <f t="shared" si="63"/>
        <v>0</v>
      </c>
      <c r="BV105" s="41" t="str">
        <f t="shared" si="60"/>
        <v>F</v>
      </c>
      <c r="BW105" s="154"/>
      <c r="BX105" s="154"/>
      <c r="BY105" s="154"/>
      <c r="BZ105" s="154"/>
      <c r="CA105" s="154"/>
      <c r="CC105" s="154">
        <f t="shared" ca="1" si="67"/>
        <v>0</v>
      </c>
      <c r="CD105" s="154">
        <f t="shared" ca="1" si="67"/>
        <v>0</v>
      </c>
      <c r="CE105" s="154">
        <f t="shared" ca="1" si="67"/>
        <v>0</v>
      </c>
      <c r="CF105" s="154">
        <f t="shared" ca="1" si="67"/>
        <v>0</v>
      </c>
      <c r="CG105" s="154">
        <f t="shared" ca="1" si="67"/>
        <v>0</v>
      </c>
      <c r="CH105" s="154">
        <f t="shared" ca="1" si="67"/>
        <v>0</v>
      </c>
      <c r="CI105" s="154">
        <f t="shared" ca="1" si="67"/>
        <v>0</v>
      </c>
      <c r="CJ105" s="154">
        <f t="shared" ca="1" si="67"/>
        <v>0</v>
      </c>
      <c r="CK105" s="154">
        <f t="shared" ca="1" si="67"/>
        <v>0</v>
      </c>
      <c r="CL105" s="154">
        <f t="shared" ca="1" si="67"/>
        <v>0</v>
      </c>
      <c r="CM105" s="154">
        <f t="shared" ca="1" si="68"/>
        <v>0</v>
      </c>
      <c r="CN105" s="154">
        <f t="shared" ca="1" si="68"/>
        <v>0</v>
      </c>
      <c r="CO105" s="154">
        <f t="shared" ca="1" si="68"/>
        <v>0</v>
      </c>
      <c r="CP105" s="154">
        <f t="shared" ca="1" si="68"/>
        <v>0</v>
      </c>
      <c r="CQ105" s="154">
        <f t="shared" ca="1" si="68"/>
        <v>0</v>
      </c>
      <c r="CR105" s="154">
        <f t="shared" ca="1" si="68"/>
        <v>0</v>
      </c>
      <c r="CS105" s="154">
        <f t="shared" ca="1" si="68"/>
        <v>0</v>
      </c>
      <c r="CT105" s="154">
        <f t="shared" ca="1" si="68"/>
        <v>0</v>
      </c>
      <c r="CU105" s="154">
        <f t="shared" ca="1" si="68"/>
        <v>0</v>
      </c>
      <c r="CV105" s="59">
        <f t="shared" si="61"/>
        <v>0</v>
      </c>
      <c r="CW105" s="59">
        <f t="shared" si="54"/>
        <v>0</v>
      </c>
      <c r="CX105" s="59">
        <f t="shared" si="54"/>
        <v>0</v>
      </c>
      <c r="CY105" s="59">
        <f t="shared" si="54"/>
        <v>0</v>
      </c>
      <c r="CZ105" s="59">
        <f t="shared" si="54"/>
        <v>0</v>
      </c>
      <c r="DA105" s="59">
        <f t="shared" si="54"/>
        <v>0</v>
      </c>
      <c r="DB105" s="59">
        <f t="shared" si="54"/>
        <v>0</v>
      </c>
      <c r="DC105" s="59">
        <f t="shared" si="54"/>
        <v>0</v>
      </c>
      <c r="DD105" s="154"/>
      <c r="DE105" s="154"/>
      <c r="DF105" s="154"/>
      <c r="DG105" s="156">
        <v>87</v>
      </c>
      <c r="DH105" s="154"/>
      <c r="ES105" s="165">
        <f t="shared" si="69"/>
        <v>0</v>
      </c>
      <c r="ET105" s="165">
        <f t="shared" si="69"/>
        <v>0</v>
      </c>
      <c r="EU105" s="165">
        <f t="shared" si="69"/>
        <v>0</v>
      </c>
      <c r="EV105" s="165">
        <f t="shared" si="69"/>
        <v>0</v>
      </c>
      <c r="EW105" s="165">
        <f t="shared" si="69"/>
        <v>0</v>
      </c>
      <c r="EX105" s="165">
        <f t="shared" si="69"/>
        <v>0</v>
      </c>
      <c r="EY105" s="165">
        <f t="shared" si="69"/>
        <v>0</v>
      </c>
      <c r="EZ105" s="165">
        <f t="shared" si="69"/>
        <v>0</v>
      </c>
      <c r="FA105" s="165">
        <f t="shared" si="69"/>
        <v>0</v>
      </c>
      <c r="FB105" s="165">
        <f t="shared" si="69"/>
        <v>0</v>
      </c>
      <c r="FC105" s="165">
        <f t="shared" si="69"/>
        <v>0</v>
      </c>
      <c r="FD105" s="165">
        <f t="shared" si="69"/>
        <v>0</v>
      </c>
      <c r="FE105" s="165">
        <f t="shared" si="69"/>
        <v>0</v>
      </c>
      <c r="FF105" s="165">
        <f t="shared" si="69"/>
        <v>0</v>
      </c>
      <c r="FG105" s="165">
        <f t="shared" si="69"/>
        <v>0</v>
      </c>
      <c r="FH105" s="165"/>
      <c r="FI105" s="165">
        <f t="shared" ca="1" si="55"/>
        <v>0</v>
      </c>
      <c r="FJ105" s="165">
        <f t="shared" ca="1" si="56"/>
        <v>0</v>
      </c>
      <c r="FK105" s="165">
        <f t="shared" ca="1" si="57"/>
        <v>0</v>
      </c>
      <c r="FL105" s="165">
        <f t="shared" ca="1" si="58"/>
        <v>0</v>
      </c>
      <c r="FM105" s="165">
        <f t="shared" si="59"/>
        <v>0</v>
      </c>
    </row>
    <row r="106" spans="1:169" s="155" customFormat="1" x14ac:dyDescent="0.3">
      <c r="A106" s="139" t="str">
        <f>IF(COUNTA(C$53:BM106)&gt;0,DG106,"")</f>
        <v/>
      </c>
      <c r="B106" s="136" t="s">
        <v>296</v>
      </c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53"/>
      <c r="BO106" s="139" t="str">
        <f t="shared" si="49"/>
        <v>X</v>
      </c>
      <c r="BP106" s="2">
        <f t="shared" si="50"/>
        <v>0</v>
      </c>
      <c r="BQ106" s="58">
        <f t="shared" si="62"/>
        <v>0</v>
      </c>
      <c r="BR106" s="41">
        <f t="shared" si="51"/>
        <v>0</v>
      </c>
      <c r="BS106" s="59">
        <f t="shared" si="52"/>
        <v>0</v>
      </c>
      <c r="BT106" s="62">
        <f t="shared" si="53"/>
        <v>0</v>
      </c>
      <c r="BU106" s="59">
        <f t="shared" si="63"/>
        <v>0</v>
      </c>
      <c r="BV106" s="41" t="str">
        <f t="shared" si="60"/>
        <v>F</v>
      </c>
      <c r="BW106" s="154"/>
      <c r="BX106" s="154"/>
      <c r="BY106" s="154"/>
      <c r="BZ106" s="154"/>
      <c r="CA106" s="154"/>
      <c r="CC106" s="154">
        <f t="shared" ca="1" si="67"/>
        <v>0</v>
      </c>
      <c r="CD106" s="154">
        <f t="shared" ca="1" si="67"/>
        <v>0</v>
      </c>
      <c r="CE106" s="154">
        <f t="shared" ca="1" si="67"/>
        <v>0</v>
      </c>
      <c r="CF106" s="154">
        <f t="shared" ca="1" si="67"/>
        <v>0</v>
      </c>
      <c r="CG106" s="154">
        <f t="shared" ca="1" si="67"/>
        <v>0</v>
      </c>
      <c r="CH106" s="154">
        <f t="shared" ca="1" si="67"/>
        <v>0</v>
      </c>
      <c r="CI106" s="154">
        <f t="shared" ca="1" si="67"/>
        <v>0</v>
      </c>
      <c r="CJ106" s="154">
        <f t="shared" ca="1" si="67"/>
        <v>0</v>
      </c>
      <c r="CK106" s="154">
        <f t="shared" ca="1" si="67"/>
        <v>0</v>
      </c>
      <c r="CL106" s="154">
        <f t="shared" ca="1" si="67"/>
        <v>0</v>
      </c>
      <c r="CM106" s="154">
        <f t="shared" ca="1" si="68"/>
        <v>0</v>
      </c>
      <c r="CN106" s="154">
        <f t="shared" ca="1" si="68"/>
        <v>0</v>
      </c>
      <c r="CO106" s="154">
        <f t="shared" ca="1" si="68"/>
        <v>0</v>
      </c>
      <c r="CP106" s="154">
        <f t="shared" ca="1" si="68"/>
        <v>0</v>
      </c>
      <c r="CQ106" s="154">
        <f t="shared" ca="1" si="68"/>
        <v>0</v>
      </c>
      <c r="CR106" s="154">
        <f t="shared" ca="1" si="68"/>
        <v>0</v>
      </c>
      <c r="CS106" s="154">
        <f t="shared" ca="1" si="68"/>
        <v>0</v>
      </c>
      <c r="CT106" s="154">
        <f t="shared" ca="1" si="68"/>
        <v>0</v>
      </c>
      <c r="CU106" s="154">
        <f t="shared" ca="1" si="68"/>
        <v>0</v>
      </c>
      <c r="CV106" s="59">
        <f t="shared" si="61"/>
        <v>0</v>
      </c>
      <c r="CW106" s="59">
        <f t="shared" si="54"/>
        <v>0</v>
      </c>
      <c r="CX106" s="59">
        <f t="shared" si="54"/>
        <v>0</v>
      </c>
      <c r="CY106" s="59">
        <f t="shared" si="54"/>
        <v>0</v>
      </c>
      <c r="CZ106" s="59">
        <f t="shared" si="54"/>
        <v>0</v>
      </c>
      <c r="DA106" s="59">
        <f t="shared" si="54"/>
        <v>0</v>
      </c>
      <c r="DB106" s="59">
        <f t="shared" si="54"/>
        <v>0</v>
      </c>
      <c r="DC106" s="59">
        <f t="shared" si="54"/>
        <v>0</v>
      </c>
      <c r="DD106" s="154"/>
      <c r="DE106" s="154"/>
      <c r="DF106" s="154"/>
      <c r="DG106" s="156">
        <v>88</v>
      </c>
      <c r="DH106" s="154"/>
      <c r="ES106" s="165">
        <f t="shared" si="69"/>
        <v>0</v>
      </c>
      <c r="ET106" s="165">
        <f t="shared" si="69"/>
        <v>0</v>
      </c>
      <c r="EU106" s="165">
        <f t="shared" si="69"/>
        <v>0</v>
      </c>
      <c r="EV106" s="165">
        <f t="shared" si="69"/>
        <v>0</v>
      </c>
      <c r="EW106" s="165">
        <f t="shared" si="69"/>
        <v>0</v>
      </c>
      <c r="EX106" s="165">
        <f t="shared" si="69"/>
        <v>0</v>
      </c>
      <c r="EY106" s="165">
        <f t="shared" si="69"/>
        <v>0</v>
      </c>
      <c r="EZ106" s="165">
        <f t="shared" si="69"/>
        <v>0</v>
      </c>
      <c r="FA106" s="165">
        <f t="shared" si="69"/>
        <v>0</v>
      </c>
      <c r="FB106" s="165">
        <f t="shared" si="69"/>
        <v>0</v>
      </c>
      <c r="FC106" s="165">
        <f t="shared" si="69"/>
        <v>0</v>
      </c>
      <c r="FD106" s="165">
        <f t="shared" si="69"/>
        <v>0</v>
      </c>
      <c r="FE106" s="165">
        <f t="shared" si="69"/>
        <v>0</v>
      </c>
      <c r="FF106" s="165">
        <f t="shared" si="69"/>
        <v>0</v>
      </c>
      <c r="FG106" s="165">
        <f t="shared" si="69"/>
        <v>0</v>
      </c>
      <c r="FH106" s="165"/>
      <c r="FI106" s="165">
        <f t="shared" ca="1" si="55"/>
        <v>0</v>
      </c>
      <c r="FJ106" s="165">
        <f t="shared" ca="1" si="56"/>
        <v>0</v>
      </c>
      <c r="FK106" s="165">
        <f t="shared" ca="1" si="57"/>
        <v>0</v>
      </c>
      <c r="FL106" s="165">
        <f t="shared" ca="1" si="58"/>
        <v>0</v>
      </c>
      <c r="FM106" s="165">
        <f t="shared" si="59"/>
        <v>0</v>
      </c>
    </row>
    <row r="107" spans="1:169" s="155" customFormat="1" x14ac:dyDescent="0.3">
      <c r="A107" s="139" t="str">
        <f>IF(COUNTA(C$53:BM107)&gt;0,DG107,"")</f>
        <v/>
      </c>
      <c r="B107" s="136" t="s">
        <v>297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53"/>
      <c r="BO107" s="139" t="str">
        <f t="shared" si="49"/>
        <v>X</v>
      </c>
      <c r="BP107" s="2">
        <f t="shared" si="50"/>
        <v>0</v>
      </c>
      <c r="BQ107" s="58">
        <f t="shared" si="62"/>
        <v>0</v>
      </c>
      <c r="BR107" s="41">
        <f t="shared" si="51"/>
        <v>0</v>
      </c>
      <c r="BS107" s="59">
        <f t="shared" si="52"/>
        <v>0</v>
      </c>
      <c r="BT107" s="62">
        <f t="shared" si="53"/>
        <v>0</v>
      </c>
      <c r="BU107" s="59">
        <f t="shared" si="63"/>
        <v>0</v>
      </c>
      <c r="BV107" s="41" t="str">
        <f t="shared" si="60"/>
        <v>F</v>
      </c>
      <c r="BW107" s="154"/>
      <c r="BX107" s="154"/>
      <c r="BY107" s="154"/>
      <c r="BZ107" s="154"/>
      <c r="CA107" s="154"/>
      <c r="CC107" s="154">
        <f t="shared" ca="1" si="67"/>
        <v>0</v>
      </c>
      <c r="CD107" s="154">
        <f t="shared" ca="1" si="67"/>
        <v>0</v>
      </c>
      <c r="CE107" s="154">
        <f t="shared" ca="1" si="67"/>
        <v>0</v>
      </c>
      <c r="CF107" s="154">
        <f t="shared" ca="1" si="67"/>
        <v>0</v>
      </c>
      <c r="CG107" s="154">
        <f t="shared" ca="1" si="67"/>
        <v>0</v>
      </c>
      <c r="CH107" s="154">
        <f t="shared" ca="1" si="67"/>
        <v>0</v>
      </c>
      <c r="CI107" s="154">
        <f t="shared" ca="1" si="67"/>
        <v>0</v>
      </c>
      <c r="CJ107" s="154">
        <f t="shared" ca="1" si="67"/>
        <v>0</v>
      </c>
      <c r="CK107" s="154">
        <f t="shared" ca="1" si="67"/>
        <v>0</v>
      </c>
      <c r="CL107" s="154">
        <f t="shared" ca="1" si="67"/>
        <v>0</v>
      </c>
      <c r="CM107" s="154">
        <f t="shared" ca="1" si="68"/>
        <v>0</v>
      </c>
      <c r="CN107" s="154">
        <f t="shared" ca="1" si="68"/>
        <v>0</v>
      </c>
      <c r="CO107" s="154">
        <f t="shared" ca="1" si="68"/>
        <v>0</v>
      </c>
      <c r="CP107" s="154">
        <f t="shared" ca="1" si="68"/>
        <v>0</v>
      </c>
      <c r="CQ107" s="154">
        <f t="shared" ca="1" si="68"/>
        <v>0</v>
      </c>
      <c r="CR107" s="154">
        <f t="shared" ca="1" si="68"/>
        <v>0</v>
      </c>
      <c r="CS107" s="154">
        <f t="shared" ca="1" si="68"/>
        <v>0</v>
      </c>
      <c r="CT107" s="154">
        <f t="shared" ca="1" si="68"/>
        <v>0</v>
      </c>
      <c r="CU107" s="154">
        <f t="shared" ca="1" si="68"/>
        <v>0</v>
      </c>
      <c r="CV107" s="59">
        <f t="shared" si="61"/>
        <v>0</v>
      </c>
      <c r="CW107" s="59">
        <f t="shared" si="54"/>
        <v>0</v>
      </c>
      <c r="CX107" s="59">
        <f t="shared" si="54"/>
        <v>0</v>
      </c>
      <c r="CY107" s="59">
        <f t="shared" si="54"/>
        <v>0</v>
      </c>
      <c r="CZ107" s="59">
        <f t="shared" si="54"/>
        <v>0</v>
      </c>
      <c r="DA107" s="59">
        <f t="shared" si="54"/>
        <v>0</v>
      </c>
      <c r="DB107" s="59">
        <f t="shared" si="54"/>
        <v>0</v>
      </c>
      <c r="DC107" s="59">
        <f t="shared" si="54"/>
        <v>0</v>
      </c>
      <c r="DD107" s="154"/>
      <c r="DE107" s="154"/>
      <c r="DF107" s="154"/>
      <c r="DG107" s="156">
        <v>89</v>
      </c>
      <c r="DH107" s="154"/>
      <c r="ES107" s="165">
        <f t="shared" si="69"/>
        <v>0</v>
      </c>
      <c r="ET107" s="165">
        <f t="shared" si="69"/>
        <v>0</v>
      </c>
      <c r="EU107" s="165">
        <f t="shared" si="69"/>
        <v>0</v>
      </c>
      <c r="EV107" s="165">
        <f t="shared" si="69"/>
        <v>0</v>
      </c>
      <c r="EW107" s="165">
        <f t="shared" si="69"/>
        <v>0</v>
      </c>
      <c r="EX107" s="165">
        <f t="shared" si="69"/>
        <v>0</v>
      </c>
      <c r="EY107" s="165">
        <f t="shared" si="69"/>
        <v>0</v>
      </c>
      <c r="EZ107" s="165">
        <f t="shared" si="69"/>
        <v>0</v>
      </c>
      <c r="FA107" s="165">
        <f t="shared" si="69"/>
        <v>0</v>
      </c>
      <c r="FB107" s="165">
        <f t="shared" si="69"/>
        <v>0</v>
      </c>
      <c r="FC107" s="165">
        <f t="shared" si="69"/>
        <v>0</v>
      </c>
      <c r="FD107" s="165">
        <f t="shared" si="69"/>
        <v>0</v>
      </c>
      <c r="FE107" s="165">
        <f t="shared" si="69"/>
        <v>0</v>
      </c>
      <c r="FF107" s="165">
        <f t="shared" si="69"/>
        <v>0</v>
      </c>
      <c r="FG107" s="165">
        <f t="shared" si="69"/>
        <v>0</v>
      </c>
      <c r="FH107" s="165"/>
      <c r="FI107" s="165">
        <f t="shared" ca="1" si="55"/>
        <v>0</v>
      </c>
      <c r="FJ107" s="165">
        <f t="shared" ca="1" si="56"/>
        <v>0</v>
      </c>
      <c r="FK107" s="165">
        <f t="shared" ca="1" si="57"/>
        <v>0</v>
      </c>
      <c r="FL107" s="165">
        <f t="shared" ca="1" si="58"/>
        <v>0</v>
      </c>
      <c r="FM107" s="165">
        <f t="shared" si="59"/>
        <v>0</v>
      </c>
    </row>
    <row r="108" spans="1:169" s="155" customFormat="1" x14ac:dyDescent="0.3">
      <c r="A108" s="139" t="str">
        <f>IF(COUNTA(C$53:BM108)&gt;0,DG108,"")</f>
        <v/>
      </c>
      <c r="B108" s="136" t="s">
        <v>298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53"/>
      <c r="BO108" s="139" t="str">
        <f t="shared" si="49"/>
        <v>X</v>
      </c>
      <c r="BP108" s="2">
        <f t="shared" si="50"/>
        <v>0</v>
      </c>
      <c r="BQ108" s="58">
        <f t="shared" si="62"/>
        <v>0</v>
      </c>
      <c r="BR108" s="41">
        <f t="shared" si="51"/>
        <v>0</v>
      </c>
      <c r="BS108" s="59">
        <f t="shared" si="52"/>
        <v>0</v>
      </c>
      <c r="BT108" s="62">
        <f t="shared" si="53"/>
        <v>0</v>
      </c>
      <c r="BU108" s="59">
        <f t="shared" si="63"/>
        <v>0</v>
      </c>
      <c r="BV108" s="41" t="str">
        <f t="shared" si="60"/>
        <v>F</v>
      </c>
      <c r="BW108" s="154"/>
      <c r="BX108" s="154"/>
      <c r="BY108" s="154"/>
      <c r="BZ108" s="154"/>
      <c r="CA108" s="154"/>
      <c r="CC108" s="154">
        <f t="shared" ca="1" si="67"/>
        <v>0</v>
      </c>
      <c r="CD108" s="154">
        <f t="shared" ca="1" si="67"/>
        <v>0</v>
      </c>
      <c r="CE108" s="154">
        <f t="shared" ca="1" si="67"/>
        <v>0</v>
      </c>
      <c r="CF108" s="154">
        <f t="shared" ca="1" si="67"/>
        <v>0</v>
      </c>
      <c r="CG108" s="154">
        <f t="shared" ca="1" si="67"/>
        <v>0</v>
      </c>
      <c r="CH108" s="154">
        <f t="shared" ca="1" si="67"/>
        <v>0</v>
      </c>
      <c r="CI108" s="154">
        <f t="shared" ca="1" si="67"/>
        <v>0</v>
      </c>
      <c r="CJ108" s="154">
        <f t="shared" ca="1" si="67"/>
        <v>0</v>
      </c>
      <c r="CK108" s="154">
        <f t="shared" ca="1" si="67"/>
        <v>0</v>
      </c>
      <c r="CL108" s="154">
        <f t="shared" ca="1" si="67"/>
        <v>0</v>
      </c>
      <c r="CM108" s="154">
        <f t="shared" ca="1" si="68"/>
        <v>0</v>
      </c>
      <c r="CN108" s="154">
        <f t="shared" ca="1" si="68"/>
        <v>0</v>
      </c>
      <c r="CO108" s="154">
        <f t="shared" ca="1" si="68"/>
        <v>0</v>
      </c>
      <c r="CP108" s="154">
        <f t="shared" ca="1" si="68"/>
        <v>0</v>
      </c>
      <c r="CQ108" s="154">
        <f t="shared" ca="1" si="68"/>
        <v>0</v>
      </c>
      <c r="CR108" s="154">
        <f t="shared" ca="1" si="68"/>
        <v>0</v>
      </c>
      <c r="CS108" s="154">
        <f t="shared" ca="1" si="68"/>
        <v>0</v>
      </c>
      <c r="CT108" s="154">
        <f t="shared" ca="1" si="68"/>
        <v>0</v>
      </c>
      <c r="CU108" s="154">
        <f t="shared" ca="1" si="68"/>
        <v>0</v>
      </c>
      <c r="CV108" s="59">
        <f t="shared" si="61"/>
        <v>0</v>
      </c>
      <c r="CW108" s="59">
        <f t="shared" si="54"/>
        <v>0</v>
      </c>
      <c r="CX108" s="59">
        <f t="shared" si="54"/>
        <v>0</v>
      </c>
      <c r="CY108" s="59">
        <f t="shared" si="54"/>
        <v>0</v>
      </c>
      <c r="CZ108" s="59">
        <f t="shared" si="54"/>
        <v>0</v>
      </c>
      <c r="DA108" s="59">
        <f t="shared" si="54"/>
        <v>0</v>
      </c>
      <c r="DB108" s="59">
        <f t="shared" si="54"/>
        <v>0</v>
      </c>
      <c r="DC108" s="59">
        <f t="shared" si="54"/>
        <v>0</v>
      </c>
      <c r="DD108" s="154"/>
      <c r="DE108" s="154"/>
      <c r="DF108" s="154"/>
      <c r="DG108" s="156">
        <v>90</v>
      </c>
      <c r="DH108" s="154"/>
      <c r="ES108" s="165">
        <f t="shared" si="69"/>
        <v>0</v>
      </c>
      <c r="ET108" s="165">
        <f t="shared" si="69"/>
        <v>0</v>
      </c>
      <c r="EU108" s="165">
        <f t="shared" si="69"/>
        <v>0</v>
      </c>
      <c r="EV108" s="165">
        <f t="shared" si="69"/>
        <v>0</v>
      </c>
      <c r="EW108" s="165">
        <f t="shared" si="69"/>
        <v>0</v>
      </c>
      <c r="EX108" s="165">
        <f t="shared" si="69"/>
        <v>0</v>
      </c>
      <c r="EY108" s="165">
        <f t="shared" si="69"/>
        <v>0</v>
      </c>
      <c r="EZ108" s="165">
        <f t="shared" si="69"/>
        <v>0</v>
      </c>
      <c r="FA108" s="165">
        <f t="shared" si="69"/>
        <v>0</v>
      </c>
      <c r="FB108" s="165">
        <f t="shared" si="69"/>
        <v>0</v>
      </c>
      <c r="FC108" s="165">
        <f t="shared" si="69"/>
        <v>0</v>
      </c>
      <c r="FD108" s="165">
        <f t="shared" si="69"/>
        <v>0</v>
      </c>
      <c r="FE108" s="165">
        <f t="shared" si="69"/>
        <v>0</v>
      </c>
      <c r="FF108" s="165">
        <f t="shared" si="69"/>
        <v>0</v>
      </c>
      <c r="FG108" s="165">
        <f t="shared" si="69"/>
        <v>0</v>
      </c>
      <c r="FH108" s="165"/>
      <c r="FI108" s="165">
        <f t="shared" ca="1" si="55"/>
        <v>0</v>
      </c>
      <c r="FJ108" s="165">
        <f t="shared" ca="1" si="56"/>
        <v>0</v>
      </c>
      <c r="FK108" s="165">
        <f t="shared" ca="1" si="57"/>
        <v>0</v>
      </c>
      <c r="FL108" s="165">
        <f t="shared" ca="1" si="58"/>
        <v>0</v>
      </c>
      <c r="FM108" s="165">
        <f t="shared" si="59"/>
        <v>0</v>
      </c>
    </row>
    <row r="109" spans="1:169" s="155" customFormat="1" x14ac:dyDescent="0.3">
      <c r="A109" s="139" t="str">
        <f>IF(COUNTA(C$53:BM109)&gt;0,DG109,"")</f>
        <v/>
      </c>
      <c r="B109" s="136" t="s">
        <v>299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53"/>
      <c r="BO109" s="139" t="str">
        <f t="shared" si="49"/>
        <v>X</v>
      </c>
      <c r="BP109" s="2">
        <f t="shared" si="50"/>
        <v>0</v>
      </c>
      <c r="BQ109" s="58">
        <f t="shared" si="62"/>
        <v>0</v>
      </c>
      <c r="BR109" s="41">
        <f t="shared" si="51"/>
        <v>0</v>
      </c>
      <c r="BS109" s="59">
        <f t="shared" si="52"/>
        <v>0</v>
      </c>
      <c r="BT109" s="62">
        <f t="shared" si="53"/>
        <v>0</v>
      </c>
      <c r="BU109" s="59">
        <f t="shared" si="63"/>
        <v>0</v>
      </c>
      <c r="BV109" s="41" t="str">
        <f t="shared" si="60"/>
        <v>F</v>
      </c>
      <c r="BW109" s="154"/>
      <c r="BX109" s="154"/>
      <c r="BY109" s="154"/>
      <c r="BZ109" s="154"/>
      <c r="CA109" s="154"/>
      <c r="CC109" s="154">
        <f t="shared" ref="CC109:CL117" ca="1" si="70">SUMIF($F$12:$BM$13,CC$18,$F109:$BM109)</f>
        <v>0</v>
      </c>
      <c r="CD109" s="154">
        <f t="shared" ca="1" si="70"/>
        <v>0</v>
      </c>
      <c r="CE109" s="154">
        <f t="shared" ca="1" si="70"/>
        <v>0</v>
      </c>
      <c r="CF109" s="154">
        <f t="shared" ca="1" si="70"/>
        <v>0</v>
      </c>
      <c r="CG109" s="154">
        <f t="shared" ca="1" si="70"/>
        <v>0</v>
      </c>
      <c r="CH109" s="154">
        <f t="shared" ca="1" si="70"/>
        <v>0</v>
      </c>
      <c r="CI109" s="154">
        <f t="shared" ca="1" si="70"/>
        <v>0</v>
      </c>
      <c r="CJ109" s="154">
        <f t="shared" ca="1" si="70"/>
        <v>0</v>
      </c>
      <c r="CK109" s="154">
        <f t="shared" ca="1" si="70"/>
        <v>0</v>
      </c>
      <c r="CL109" s="154">
        <f t="shared" ca="1" si="70"/>
        <v>0</v>
      </c>
      <c r="CM109" s="154">
        <f t="shared" ref="CM109:CU117" ca="1" si="71">SUMIF($F$12:$BM$13,CM$18,$F109:$BM109)</f>
        <v>0</v>
      </c>
      <c r="CN109" s="154">
        <f t="shared" ca="1" si="71"/>
        <v>0</v>
      </c>
      <c r="CO109" s="154">
        <f t="shared" ca="1" si="71"/>
        <v>0</v>
      </c>
      <c r="CP109" s="154">
        <f t="shared" ca="1" si="71"/>
        <v>0</v>
      </c>
      <c r="CQ109" s="154">
        <f t="shared" ca="1" si="71"/>
        <v>0</v>
      </c>
      <c r="CR109" s="154">
        <f t="shared" ca="1" si="71"/>
        <v>0</v>
      </c>
      <c r="CS109" s="154">
        <f t="shared" ca="1" si="71"/>
        <v>0</v>
      </c>
      <c r="CT109" s="154">
        <f t="shared" ca="1" si="71"/>
        <v>0</v>
      </c>
      <c r="CU109" s="154">
        <f t="shared" ca="1" si="71"/>
        <v>0</v>
      </c>
      <c r="CV109" s="59">
        <f t="shared" si="61"/>
        <v>0</v>
      </c>
      <c r="CW109" s="59">
        <f t="shared" si="54"/>
        <v>0</v>
      </c>
      <c r="CX109" s="59">
        <f t="shared" si="54"/>
        <v>0</v>
      </c>
      <c r="CY109" s="59">
        <f t="shared" si="54"/>
        <v>0</v>
      </c>
      <c r="CZ109" s="59">
        <f t="shared" si="54"/>
        <v>0</v>
      </c>
      <c r="DA109" s="59">
        <f t="shared" si="54"/>
        <v>0</v>
      </c>
      <c r="DB109" s="59">
        <f t="shared" si="54"/>
        <v>0</v>
      </c>
      <c r="DC109" s="59">
        <f t="shared" si="54"/>
        <v>0</v>
      </c>
      <c r="DD109" s="154"/>
      <c r="DE109" s="154"/>
      <c r="DF109" s="154"/>
      <c r="DG109" s="156">
        <v>91</v>
      </c>
      <c r="DH109" s="154"/>
      <c r="ES109" s="165">
        <f t="shared" ref="ES109:FG117" si="72">SUMIF($F$17:$BM$17,ES$17,$F109:$BM109)</f>
        <v>0</v>
      </c>
      <c r="ET109" s="165">
        <f t="shared" si="72"/>
        <v>0</v>
      </c>
      <c r="EU109" s="165">
        <f t="shared" si="72"/>
        <v>0</v>
      </c>
      <c r="EV109" s="165">
        <f t="shared" si="72"/>
        <v>0</v>
      </c>
      <c r="EW109" s="165">
        <f t="shared" si="72"/>
        <v>0</v>
      </c>
      <c r="EX109" s="165">
        <f t="shared" si="72"/>
        <v>0</v>
      </c>
      <c r="EY109" s="165">
        <f t="shared" si="72"/>
        <v>0</v>
      </c>
      <c r="EZ109" s="165">
        <f t="shared" si="72"/>
        <v>0</v>
      </c>
      <c r="FA109" s="165">
        <f t="shared" si="72"/>
        <v>0</v>
      </c>
      <c r="FB109" s="165">
        <f t="shared" si="72"/>
        <v>0</v>
      </c>
      <c r="FC109" s="165">
        <f t="shared" si="72"/>
        <v>0</v>
      </c>
      <c r="FD109" s="165">
        <f t="shared" si="72"/>
        <v>0</v>
      </c>
      <c r="FE109" s="165">
        <f t="shared" si="72"/>
        <v>0</v>
      </c>
      <c r="FF109" s="165">
        <f t="shared" si="72"/>
        <v>0</v>
      </c>
      <c r="FG109" s="165">
        <f t="shared" si="72"/>
        <v>0</v>
      </c>
      <c r="FH109" s="165"/>
      <c r="FI109" s="165">
        <f t="shared" ca="1" si="55"/>
        <v>0</v>
      </c>
      <c r="FJ109" s="165">
        <f t="shared" ca="1" si="56"/>
        <v>0</v>
      </c>
      <c r="FK109" s="165">
        <f t="shared" ca="1" si="57"/>
        <v>0</v>
      </c>
      <c r="FL109" s="165">
        <f t="shared" ca="1" si="58"/>
        <v>0</v>
      </c>
      <c r="FM109" s="165">
        <f t="shared" si="59"/>
        <v>0</v>
      </c>
    </row>
    <row r="110" spans="1:169" s="155" customFormat="1" x14ac:dyDescent="0.3">
      <c r="A110" s="139" t="str">
        <f>IF(COUNTA(C$53:BM110)&gt;0,DG110,"")</f>
        <v/>
      </c>
      <c r="B110" s="136" t="s">
        <v>300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53"/>
      <c r="BO110" s="139" t="str">
        <f t="shared" si="49"/>
        <v>X</v>
      </c>
      <c r="BP110" s="2">
        <f t="shared" si="50"/>
        <v>0</v>
      </c>
      <c r="BQ110" s="58">
        <f t="shared" si="62"/>
        <v>0</v>
      </c>
      <c r="BR110" s="41">
        <f t="shared" si="51"/>
        <v>0</v>
      </c>
      <c r="BS110" s="59">
        <f t="shared" si="52"/>
        <v>0</v>
      </c>
      <c r="BT110" s="62">
        <f t="shared" si="53"/>
        <v>0</v>
      </c>
      <c r="BU110" s="59">
        <f t="shared" si="63"/>
        <v>0</v>
      </c>
      <c r="BV110" s="41" t="str">
        <f t="shared" si="60"/>
        <v>F</v>
      </c>
      <c r="BW110" s="154"/>
      <c r="BX110" s="154"/>
      <c r="BY110" s="154"/>
      <c r="BZ110" s="154"/>
      <c r="CA110" s="154"/>
      <c r="CC110" s="154">
        <f t="shared" ca="1" si="70"/>
        <v>0</v>
      </c>
      <c r="CD110" s="154">
        <f t="shared" ca="1" si="70"/>
        <v>0</v>
      </c>
      <c r="CE110" s="154">
        <f t="shared" ca="1" si="70"/>
        <v>0</v>
      </c>
      <c r="CF110" s="154">
        <f t="shared" ca="1" si="70"/>
        <v>0</v>
      </c>
      <c r="CG110" s="154">
        <f t="shared" ca="1" si="70"/>
        <v>0</v>
      </c>
      <c r="CH110" s="154">
        <f t="shared" ca="1" si="70"/>
        <v>0</v>
      </c>
      <c r="CI110" s="154">
        <f t="shared" ca="1" si="70"/>
        <v>0</v>
      </c>
      <c r="CJ110" s="154">
        <f t="shared" ca="1" si="70"/>
        <v>0</v>
      </c>
      <c r="CK110" s="154">
        <f t="shared" ca="1" si="70"/>
        <v>0</v>
      </c>
      <c r="CL110" s="154">
        <f t="shared" ca="1" si="70"/>
        <v>0</v>
      </c>
      <c r="CM110" s="154">
        <f t="shared" ca="1" si="71"/>
        <v>0</v>
      </c>
      <c r="CN110" s="154">
        <f t="shared" ca="1" si="71"/>
        <v>0</v>
      </c>
      <c r="CO110" s="154">
        <f t="shared" ca="1" si="71"/>
        <v>0</v>
      </c>
      <c r="CP110" s="154">
        <f t="shared" ca="1" si="71"/>
        <v>0</v>
      </c>
      <c r="CQ110" s="154">
        <f t="shared" ca="1" si="71"/>
        <v>0</v>
      </c>
      <c r="CR110" s="154">
        <f t="shared" ca="1" si="71"/>
        <v>0</v>
      </c>
      <c r="CS110" s="154">
        <f t="shared" ca="1" si="71"/>
        <v>0</v>
      </c>
      <c r="CT110" s="154">
        <f t="shared" ca="1" si="71"/>
        <v>0</v>
      </c>
      <c r="CU110" s="154">
        <f t="shared" ca="1" si="71"/>
        <v>0</v>
      </c>
      <c r="CV110" s="59">
        <f t="shared" si="61"/>
        <v>0</v>
      </c>
      <c r="CW110" s="59">
        <f t="shared" si="54"/>
        <v>0</v>
      </c>
      <c r="CX110" s="59">
        <f t="shared" si="54"/>
        <v>0</v>
      </c>
      <c r="CY110" s="59">
        <f t="shared" si="54"/>
        <v>0</v>
      </c>
      <c r="CZ110" s="59">
        <f t="shared" si="54"/>
        <v>0</v>
      </c>
      <c r="DA110" s="59">
        <f t="shared" si="54"/>
        <v>0</v>
      </c>
      <c r="DB110" s="59">
        <f t="shared" si="54"/>
        <v>0</v>
      </c>
      <c r="DC110" s="59">
        <f t="shared" si="54"/>
        <v>0</v>
      </c>
      <c r="DD110" s="154"/>
      <c r="DE110" s="154"/>
      <c r="DF110" s="154"/>
      <c r="DG110" s="156">
        <v>92</v>
      </c>
      <c r="DH110" s="154"/>
      <c r="ES110" s="165">
        <f t="shared" si="72"/>
        <v>0</v>
      </c>
      <c r="ET110" s="165">
        <f t="shared" si="72"/>
        <v>0</v>
      </c>
      <c r="EU110" s="165">
        <f t="shared" si="72"/>
        <v>0</v>
      </c>
      <c r="EV110" s="165">
        <f t="shared" si="72"/>
        <v>0</v>
      </c>
      <c r="EW110" s="165">
        <f t="shared" si="72"/>
        <v>0</v>
      </c>
      <c r="EX110" s="165">
        <f t="shared" si="72"/>
        <v>0</v>
      </c>
      <c r="EY110" s="165">
        <f t="shared" si="72"/>
        <v>0</v>
      </c>
      <c r="EZ110" s="165">
        <f t="shared" si="72"/>
        <v>0</v>
      </c>
      <c r="FA110" s="165">
        <f t="shared" si="72"/>
        <v>0</v>
      </c>
      <c r="FB110" s="165">
        <f t="shared" si="72"/>
        <v>0</v>
      </c>
      <c r="FC110" s="165">
        <f t="shared" si="72"/>
        <v>0</v>
      </c>
      <c r="FD110" s="165">
        <f t="shared" si="72"/>
        <v>0</v>
      </c>
      <c r="FE110" s="165">
        <f t="shared" si="72"/>
        <v>0</v>
      </c>
      <c r="FF110" s="165">
        <f t="shared" si="72"/>
        <v>0</v>
      </c>
      <c r="FG110" s="165">
        <f t="shared" si="72"/>
        <v>0</v>
      </c>
      <c r="FH110" s="165"/>
      <c r="FI110" s="165">
        <f t="shared" ca="1" si="55"/>
        <v>0</v>
      </c>
      <c r="FJ110" s="165">
        <f t="shared" ca="1" si="56"/>
        <v>0</v>
      </c>
      <c r="FK110" s="165">
        <f t="shared" ca="1" si="57"/>
        <v>0</v>
      </c>
      <c r="FL110" s="165">
        <f t="shared" ca="1" si="58"/>
        <v>0</v>
      </c>
      <c r="FM110" s="165">
        <f t="shared" si="59"/>
        <v>0</v>
      </c>
    </row>
    <row r="111" spans="1:169" s="155" customFormat="1" x14ac:dyDescent="0.3">
      <c r="A111" s="139" t="str">
        <f>IF(COUNTA(C$53:BM111)&gt;0,DG111,"")</f>
        <v/>
      </c>
      <c r="B111" s="136" t="s">
        <v>301</v>
      </c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53"/>
      <c r="BO111" s="139" t="str">
        <f t="shared" si="49"/>
        <v>X</v>
      </c>
      <c r="BP111" s="2">
        <f t="shared" si="50"/>
        <v>0</v>
      </c>
      <c r="BQ111" s="58">
        <f t="shared" si="62"/>
        <v>0</v>
      </c>
      <c r="BR111" s="41">
        <f t="shared" si="51"/>
        <v>0</v>
      </c>
      <c r="BS111" s="59">
        <f t="shared" si="52"/>
        <v>0</v>
      </c>
      <c r="BT111" s="62">
        <f t="shared" si="53"/>
        <v>0</v>
      </c>
      <c r="BU111" s="59">
        <f t="shared" si="63"/>
        <v>0</v>
      </c>
      <c r="BV111" s="41" t="str">
        <f t="shared" si="60"/>
        <v>F</v>
      </c>
      <c r="BW111" s="154"/>
      <c r="BX111" s="154"/>
      <c r="BY111" s="154"/>
      <c r="BZ111" s="154"/>
      <c r="CA111" s="154"/>
      <c r="CC111" s="154">
        <f t="shared" ca="1" si="70"/>
        <v>0</v>
      </c>
      <c r="CD111" s="154">
        <f t="shared" ca="1" si="70"/>
        <v>0</v>
      </c>
      <c r="CE111" s="154">
        <f t="shared" ca="1" si="70"/>
        <v>0</v>
      </c>
      <c r="CF111" s="154">
        <f t="shared" ca="1" si="70"/>
        <v>0</v>
      </c>
      <c r="CG111" s="154">
        <f t="shared" ca="1" si="70"/>
        <v>0</v>
      </c>
      <c r="CH111" s="154">
        <f t="shared" ca="1" si="70"/>
        <v>0</v>
      </c>
      <c r="CI111" s="154">
        <f t="shared" ca="1" si="70"/>
        <v>0</v>
      </c>
      <c r="CJ111" s="154">
        <f t="shared" ca="1" si="70"/>
        <v>0</v>
      </c>
      <c r="CK111" s="154">
        <f t="shared" ca="1" si="70"/>
        <v>0</v>
      </c>
      <c r="CL111" s="154">
        <f t="shared" ca="1" si="70"/>
        <v>0</v>
      </c>
      <c r="CM111" s="154">
        <f t="shared" ca="1" si="71"/>
        <v>0</v>
      </c>
      <c r="CN111" s="154">
        <f t="shared" ca="1" si="71"/>
        <v>0</v>
      </c>
      <c r="CO111" s="154">
        <f t="shared" ca="1" si="71"/>
        <v>0</v>
      </c>
      <c r="CP111" s="154">
        <f t="shared" ca="1" si="71"/>
        <v>0</v>
      </c>
      <c r="CQ111" s="154">
        <f t="shared" ca="1" si="71"/>
        <v>0</v>
      </c>
      <c r="CR111" s="154">
        <f t="shared" ca="1" si="71"/>
        <v>0</v>
      </c>
      <c r="CS111" s="154">
        <f t="shared" ca="1" si="71"/>
        <v>0</v>
      </c>
      <c r="CT111" s="154">
        <f t="shared" ca="1" si="71"/>
        <v>0</v>
      </c>
      <c r="CU111" s="154">
        <f t="shared" ca="1" si="71"/>
        <v>0</v>
      </c>
      <c r="CV111" s="59">
        <f t="shared" si="61"/>
        <v>0</v>
      </c>
      <c r="CW111" s="59">
        <f t="shared" si="54"/>
        <v>0</v>
      </c>
      <c r="CX111" s="59">
        <f t="shared" si="54"/>
        <v>0</v>
      </c>
      <c r="CY111" s="59">
        <f t="shared" si="54"/>
        <v>0</v>
      </c>
      <c r="CZ111" s="59">
        <f t="shared" si="54"/>
        <v>0</v>
      </c>
      <c r="DA111" s="59">
        <f t="shared" si="54"/>
        <v>0</v>
      </c>
      <c r="DB111" s="59">
        <f t="shared" si="54"/>
        <v>0</v>
      </c>
      <c r="DC111" s="59">
        <f t="shared" si="54"/>
        <v>0</v>
      </c>
      <c r="DD111" s="154"/>
      <c r="DE111" s="154"/>
      <c r="DF111" s="154"/>
      <c r="DG111" s="156">
        <v>93</v>
      </c>
      <c r="DH111" s="154"/>
      <c r="ES111" s="165">
        <f t="shared" si="72"/>
        <v>0</v>
      </c>
      <c r="ET111" s="165">
        <f t="shared" si="72"/>
        <v>0</v>
      </c>
      <c r="EU111" s="165">
        <f t="shared" si="72"/>
        <v>0</v>
      </c>
      <c r="EV111" s="165">
        <f t="shared" si="72"/>
        <v>0</v>
      </c>
      <c r="EW111" s="165">
        <f t="shared" si="72"/>
        <v>0</v>
      </c>
      <c r="EX111" s="165">
        <f t="shared" si="72"/>
        <v>0</v>
      </c>
      <c r="EY111" s="165">
        <f t="shared" si="72"/>
        <v>0</v>
      </c>
      <c r="EZ111" s="165">
        <f t="shared" si="72"/>
        <v>0</v>
      </c>
      <c r="FA111" s="165">
        <f t="shared" si="72"/>
        <v>0</v>
      </c>
      <c r="FB111" s="165">
        <f t="shared" si="72"/>
        <v>0</v>
      </c>
      <c r="FC111" s="165">
        <f t="shared" si="72"/>
        <v>0</v>
      </c>
      <c r="FD111" s="165">
        <f t="shared" si="72"/>
        <v>0</v>
      </c>
      <c r="FE111" s="165">
        <f t="shared" si="72"/>
        <v>0</v>
      </c>
      <c r="FF111" s="165">
        <f t="shared" si="72"/>
        <v>0</v>
      </c>
      <c r="FG111" s="165">
        <f t="shared" si="72"/>
        <v>0</v>
      </c>
      <c r="FH111" s="165"/>
      <c r="FI111" s="165">
        <f t="shared" ca="1" si="55"/>
        <v>0</v>
      </c>
      <c r="FJ111" s="165">
        <f t="shared" ca="1" si="56"/>
        <v>0</v>
      </c>
      <c r="FK111" s="165">
        <f t="shared" ca="1" si="57"/>
        <v>0</v>
      </c>
      <c r="FL111" s="165">
        <f t="shared" ca="1" si="58"/>
        <v>0</v>
      </c>
      <c r="FM111" s="165">
        <f t="shared" si="59"/>
        <v>0</v>
      </c>
    </row>
    <row r="112" spans="1:169" s="155" customFormat="1" x14ac:dyDescent="0.3">
      <c r="A112" s="139" t="str">
        <f>IF(COUNTA(C$53:BM112)&gt;0,DG112,"")</f>
        <v/>
      </c>
      <c r="B112" s="136" t="s">
        <v>302</v>
      </c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53"/>
      <c r="BO112" s="139" t="str">
        <f t="shared" si="49"/>
        <v>X</v>
      </c>
      <c r="BP112" s="2">
        <f t="shared" si="50"/>
        <v>0</v>
      </c>
      <c r="BQ112" s="58">
        <f t="shared" si="62"/>
        <v>0</v>
      </c>
      <c r="BR112" s="41">
        <f t="shared" si="51"/>
        <v>0</v>
      </c>
      <c r="BS112" s="59">
        <f t="shared" si="52"/>
        <v>0</v>
      </c>
      <c r="BT112" s="62">
        <f t="shared" si="53"/>
        <v>0</v>
      </c>
      <c r="BU112" s="59">
        <f t="shared" si="63"/>
        <v>0</v>
      </c>
      <c r="BV112" s="41" t="str">
        <f t="shared" si="60"/>
        <v>F</v>
      </c>
      <c r="BW112" s="154"/>
      <c r="BX112" s="154"/>
      <c r="BY112" s="154"/>
      <c r="BZ112" s="154"/>
      <c r="CA112" s="154"/>
      <c r="CC112" s="154">
        <f t="shared" ca="1" si="70"/>
        <v>0</v>
      </c>
      <c r="CD112" s="154">
        <f t="shared" ca="1" si="70"/>
        <v>0</v>
      </c>
      <c r="CE112" s="154">
        <f t="shared" ca="1" si="70"/>
        <v>0</v>
      </c>
      <c r="CF112" s="154">
        <f t="shared" ca="1" si="70"/>
        <v>0</v>
      </c>
      <c r="CG112" s="154">
        <f t="shared" ca="1" si="70"/>
        <v>0</v>
      </c>
      <c r="CH112" s="154">
        <f t="shared" ca="1" si="70"/>
        <v>0</v>
      </c>
      <c r="CI112" s="154">
        <f t="shared" ca="1" si="70"/>
        <v>0</v>
      </c>
      <c r="CJ112" s="154">
        <f t="shared" ca="1" si="70"/>
        <v>0</v>
      </c>
      <c r="CK112" s="154">
        <f t="shared" ca="1" si="70"/>
        <v>0</v>
      </c>
      <c r="CL112" s="154">
        <f t="shared" ca="1" si="70"/>
        <v>0</v>
      </c>
      <c r="CM112" s="154">
        <f t="shared" ca="1" si="71"/>
        <v>0</v>
      </c>
      <c r="CN112" s="154">
        <f t="shared" ca="1" si="71"/>
        <v>0</v>
      </c>
      <c r="CO112" s="154">
        <f t="shared" ca="1" si="71"/>
        <v>0</v>
      </c>
      <c r="CP112" s="154">
        <f t="shared" ca="1" si="71"/>
        <v>0</v>
      </c>
      <c r="CQ112" s="154">
        <f t="shared" ca="1" si="71"/>
        <v>0</v>
      </c>
      <c r="CR112" s="154">
        <f t="shared" ca="1" si="71"/>
        <v>0</v>
      </c>
      <c r="CS112" s="154">
        <f t="shared" ca="1" si="71"/>
        <v>0</v>
      </c>
      <c r="CT112" s="154">
        <f t="shared" ca="1" si="71"/>
        <v>0</v>
      </c>
      <c r="CU112" s="154">
        <f t="shared" ca="1" si="71"/>
        <v>0</v>
      </c>
      <c r="CV112" s="59">
        <f t="shared" si="61"/>
        <v>0</v>
      </c>
      <c r="CW112" s="59">
        <f t="shared" si="54"/>
        <v>0</v>
      </c>
      <c r="CX112" s="59">
        <f t="shared" si="54"/>
        <v>0</v>
      </c>
      <c r="CY112" s="59">
        <f t="shared" si="54"/>
        <v>0</v>
      </c>
      <c r="CZ112" s="59">
        <f t="shared" si="54"/>
        <v>0</v>
      </c>
      <c r="DA112" s="59">
        <f t="shared" si="54"/>
        <v>0</v>
      </c>
      <c r="DB112" s="59">
        <f t="shared" si="54"/>
        <v>0</v>
      </c>
      <c r="DC112" s="59">
        <f t="shared" si="54"/>
        <v>0</v>
      </c>
      <c r="DD112" s="154"/>
      <c r="DE112" s="154"/>
      <c r="DF112" s="154"/>
      <c r="DG112" s="156">
        <v>94</v>
      </c>
      <c r="DH112" s="154"/>
      <c r="ES112" s="165">
        <f t="shared" si="72"/>
        <v>0</v>
      </c>
      <c r="ET112" s="165">
        <f t="shared" si="72"/>
        <v>0</v>
      </c>
      <c r="EU112" s="165">
        <f t="shared" si="72"/>
        <v>0</v>
      </c>
      <c r="EV112" s="165">
        <f t="shared" si="72"/>
        <v>0</v>
      </c>
      <c r="EW112" s="165">
        <f t="shared" si="72"/>
        <v>0</v>
      </c>
      <c r="EX112" s="165">
        <f t="shared" si="72"/>
        <v>0</v>
      </c>
      <c r="EY112" s="165">
        <f t="shared" si="72"/>
        <v>0</v>
      </c>
      <c r="EZ112" s="165">
        <f t="shared" si="72"/>
        <v>0</v>
      </c>
      <c r="FA112" s="165">
        <f t="shared" si="72"/>
        <v>0</v>
      </c>
      <c r="FB112" s="165">
        <f t="shared" si="72"/>
        <v>0</v>
      </c>
      <c r="FC112" s="165">
        <f t="shared" si="72"/>
        <v>0</v>
      </c>
      <c r="FD112" s="165">
        <f t="shared" si="72"/>
        <v>0</v>
      </c>
      <c r="FE112" s="165">
        <f t="shared" si="72"/>
        <v>0</v>
      </c>
      <c r="FF112" s="165">
        <f t="shared" si="72"/>
        <v>0</v>
      </c>
      <c r="FG112" s="165">
        <f t="shared" si="72"/>
        <v>0</v>
      </c>
      <c r="FH112" s="165"/>
      <c r="FI112" s="165">
        <f t="shared" ca="1" si="55"/>
        <v>0</v>
      </c>
      <c r="FJ112" s="165">
        <f t="shared" ca="1" si="56"/>
        <v>0</v>
      </c>
      <c r="FK112" s="165">
        <f t="shared" ca="1" si="57"/>
        <v>0</v>
      </c>
      <c r="FL112" s="165">
        <f t="shared" ca="1" si="58"/>
        <v>0</v>
      </c>
      <c r="FM112" s="165">
        <f t="shared" si="59"/>
        <v>0</v>
      </c>
    </row>
    <row r="113" spans="1:169" s="155" customFormat="1" x14ac:dyDescent="0.3">
      <c r="A113" s="139" t="str">
        <f>IF(COUNTA(C$53:BM113)&gt;0,DG113,"")</f>
        <v/>
      </c>
      <c r="B113" s="136" t="s">
        <v>303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53"/>
      <c r="BO113" s="139" t="str">
        <f t="shared" si="49"/>
        <v>X</v>
      </c>
      <c r="BP113" s="2">
        <f t="shared" si="50"/>
        <v>0</v>
      </c>
      <c r="BQ113" s="58">
        <f t="shared" si="62"/>
        <v>0</v>
      </c>
      <c r="BR113" s="41">
        <f t="shared" si="51"/>
        <v>0</v>
      </c>
      <c r="BS113" s="59">
        <f t="shared" si="52"/>
        <v>0</v>
      </c>
      <c r="BT113" s="62">
        <f t="shared" si="53"/>
        <v>0</v>
      </c>
      <c r="BU113" s="59">
        <f t="shared" si="63"/>
        <v>0</v>
      </c>
      <c r="BV113" s="41" t="str">
        <f t="shared" si="60"/>
        <v>F</v>
      </c>
      <c r="BW113" s="154"/>
      <c r="BX113" s="154"/>
      <c r="BY113" s="154"/>
      <c r="BZ113" s="154"/>
      <c r="CA113" s="154"/>
      <c r="CC113" s="154">
        <f t="shared" ca="1" si="70"/>
        <v>0</v>
      </c>
      <c r="CD113" s="154">
        <f t="shared" ca="1" si="70"/>
        <v>0</v>
      </c>
      <c r="CE113" s="154">
        <f t="shared" ca="1" si="70"/>
        <v>0</v>
      </c>
      <c r="CF113" s="154">
        <f t="shared" ca="1" si="70"/>
        <v>0</v>
      </c>
      <c r="CG113" s="154">
        <f t="shared" ca="1" si="70"/>
        <v>0</v>
      </c>
      <c r="CH113" s="154">
        <f t="shared" ca="1" si="70"/>
        <v>0</v>
      </c>
      <c r="CI113" s="154">
        <f t="shared" ca="1" si="70"/>
        <v>0</v>
      </c>
      <c r="CJ113" s="154">
        <f t="shared" ca="1" si="70"/>
        <v>0</v>
      </c>
      <c r="CK113" s="154">
        <f t="shared" ca="1" si="70"/>
        <v>0</v>
      </c>
      <c r="CL113" s="154">
        <f t="shared" ca="1" si="70"/>
        <v>0</v>
      </c>
      <c r="CM113" s="154">
        <f t="shared" ca="1" si="71"/>
        <v>0</v>
      </c>
      <c r="CN113" s="154">
        <f t="shared" ca="1" si="71"/>
        <v>0</v>
      </c>
      <c r="CO113" s="154">
        <f t="shared" ca="1" si="71"/>
        <v>0</v>
      </c>
      <c r="CP113" s="154">
        <f t="shared" ca="1" si="71"/>
        <v>0</v>
      </c>
      <c r="CQ113" s="154">
        <f t="shared" ca="1" si="71"/>
        <v>0</v>
      </c>
      <c r="CR113" s="154">
        <f t="shared" ca="1" si="71"/>
        <v>0</v>
      </c>
      <c r="CS113" s="154">
        <f t="shared" ca="1" si="71"/>
        <v>0</v>
      </c>
      <c r="CT113" s="154">
        <f t="shared" ca="1" si="71"/>
        <v>0</v>
      </c>
      <c r="CU113" s="154">
        <f t="shared" ca="1" si="71"/>
        <v>0</v>
      </c>
      <c r="CV113" s="59">
        <f t="shared" si="61"/>
        <v>0</v>
      </c>
      <c r="CW113" s="59">
        <f t="shared" si="54"/>
        <v>0</v>
      </c>
      <c r="CX113" s="59">
        <f t="shared" si="54"/>
        <v>0</v>
      </c>
      <c r="CY113" s="59">
        <f t="shared" si="54"/>
        <v>0</v>
      </c>
      <c r="CZ113" s="59">
        <f t="shared" si="54"/>
        <v>0</v>
      </c>
      <c r="DA113" s="59">
        <f t="shared" si="54"/>
        <v>0</v>
      </c>
      <c r="DB113" s="59">
        <f t="shared" si="54"/>
        <v>0</v>
      </c>
      <c r="DC113" s="59">
        <f t="shared" si="54"/>
        <v>0</v>
      </c>
      <c r="DD113" s="154"/>
      <c r="DE113" s="154"/>
      <c r="DF113" s="154"/>
      <c r="DG113" s="156">
        <v>95</v>
      </c>
      <c r="DH113" s="154"/>
      <c r="ES113" s="165">
        <f t="shared" si="72"/>
        <v>0</v>
      </c>
      <c r="ET113" s="165">
        <f t="shared" si="72"/>
        <v>0</v>
      </c>
      <c r="EU113" s="165">
        <f t="shared" si="72"/>
        <v>0</v>
      </c>
      <c r="EV113" s="165">
        <f t="shared" si="72"/>
        <v>0</v>
      </c>
      <c r="EW113" s="165">
        <f t="shared" si="72"/>
        <v>0</v>
      </c>
      <c r="EX113" s="165">
        <f t="shared" si="72"/>
        <v>0</v>
      </c>
      <c r="EY113" s="165">
        <f t="shared" si="72"/>
        <v>0</v>
      </c>
      <c r="EZ113" s="165">
        <f t="shared" si="72"/>
        <v>0</v>
      </c>
      <c r="FA113" s="165">
        <f t="shared" si="72"/>
        <v>0</v>
      </c>
      <c r="FB113" s="165">
        <f t="shared" si="72"/>
        <v>0</v>
      </c>
      <c r="FC113" s="165">
        <f t="shared" si="72"/>
        <v>0</v>
      </c>
      <c r="FD113" s="165">
        <f t="shared" si="72"/>
        <v>0</v>
      </c>
      <c r="FE113" s="165">
        <f t="shared" si="72"/>
        <v>0</v>
      </c>
      <c r="FF113" s="165">
        <f t="shared" si="72"/>
        <v>0</v>
      </c>
      <c r="FG113" s="165">
        <f t="shared" si="72"/>
        <v>0</v>
      </c>
      <c r="FH113" s="165"/>
      <c r="FI113" s="165">
        <f t="shared" ca="1" si="55"/>
        <v>0</v>
      </c>
      <c r="FJ113" s="165">
        <f t="shared" ca="1" si="56"/>
        <v>0</v>
      </c>
      <c r="FK113" s="165">
        <f t="shared" ca="1" si="57"/>
        <v>0</v>
      </c>
      <c r="FL113" s="165">
        <f t="shared" ca="1" si="58"/>
        <v>0</v>
      </c>
      <c r="FM113" s="165">
        <f t="shared" si="59"/>
        <v>0</v>
      </c>
    </row>
    <row r="114" spans="1:169" s="155" customFormat="1" x14ac:dyDescent="0.3">
      <c r="A114" s="139" t="str">
        <f>IF(COUNTA(C$53:BM114)&gt;0,DG114,"")</f>
        <v/>
      </c>
      <c r="B114" s="136" t="s">
        <v>304</v>
      </c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53"/>
      <c r="BO114" s="139" t="str">
        <f t="shared" si="49"/>
        <v>X</v>
      </c>
      <c r="BP114" s="2">
        <f t="shared" si="50"/>
        <v>0</v>
      </c>
      <c r="BQ114" s="58">
        <f t="shared" si="62"/>
        <v>0</v>
      </c>
      <c r="BR114" s="41">
        <f t="shared" si="51"/>
        <v>0</v>
      </c>
      <c r="BS114" s="59">
        <f t="shared" si="52"/>
        <v>0</v>
      </c>
      <c r="BT114" s="62">
        <f t="shared" si="53"/>
        <v>0</v>
      </c>
      <c r="BU114" s="59">
        <f t="shared" si="63"/>
        <v>0</v>
      </c>
      <c r="BV114" s="41" t="str">
        <f t="shared" si="60"/>
        <v>F</v>
      </c>
      <c r="BW114" s="154"/>
      <c r="BX114" s="154"/>
      <c r="BY114" s="154"/>
      <c r="BZ114" s="154"/>
      <c r="CA114" s="154"/>
      <c r="CC114" s="154">
        <f t="shared" ca="1" si="70"/>
        <v>0</v>
      </c>
      <c r="CD114" s="154">
        <f t="shared" ca="1" si="70"/>
        <v>0</v>
      </c>
      <c r="CE114" s="154">
        <f t="shared" ca="1" si="70"/>
        <v>0</v>
      </c>
      <c r="CF114" s="154">
        <f t="shared" ca="1" si="70"/>
        <v>0</v>
      </c>
      <c r="CG114" s="154">
        <f t="shared" ca="1" si="70"/>
        <v>0</v>
      </c>
      <c r="CH114" s="154">
        <f t="shared" ca="1" si="70"/>
        <v>0</v>
      </c>
      <c r="CI114" s="154">
        <f t="shared" ca="1" si="70"/>
        <v>0</v>
      </c>
      <c r="CJ114" s="154">
        <f t="shared" ca="1" si="70"/>
        <v>0</v>
      </c>
      <c r="CK114" s="154">
        <f t="shared" ca="1" si="70"/>
        <v>0</v>
      </c>
      <c r="CL114" s="154">
        <f t="shared" ca="1" si="70"/>
        <v>0</v>
      </c>
      <c r="CM114" s="154">
        <f t="shared" ca="1" si="71"/>
        <v>0</v>
      </c>
      <c r="CN114" s="154">
        <f t="shared" ca="1" si="71"/>
        <v>0</v>
      </c>
      <c r="CO114" s="154">
        <f t="shared" ca="1" si="71"/>
        <v>0</v>
      </c>
      <c r="CP114" s="154">
        <f t="shared" ca="1" si="71"/>
        <v>0</v>
      </c>
      <c r="CQ114" s="154">
        <f t="shared" ca="1" si="71"/>
        <v>0</v>
      </c>
      <c r="CR114" s="154">
        <f t="shared" ca="1" si="71"/>
        <v>0</v>
      </c>
      <c r="CS114" s="154">
        <f t="shared" ca="1" si="71"/>
        <v>0</v>
      </c>
      <c r="CT114" s="154">
        <f t="shared" ca="1" si="71"/>
        <v>0</v>
      </c>
      <c r="CU114" s="154">
        <f t="shared" ca="1" si="71"/>
        <v>0</v>
      </c>
      <c r="CV114" s="59">
        <f t="shared" si="61"/>
        <v>0</v>
      </c>
      <c r="CW114" s="59">
        <f t="shared" si="54"/>
        <v>0</v>
      </c>
      <c r="CX114" s="59">
        <f t="shared" si="54"/>
        <v>0</v>
      </c>
      <c r="CY114" s="59">
        <f t="shared" si="54"/>
        <v>0</v>
      </c>
      <c r="CZ114" s="59">
        <f t="shared" si="54"/>
        <v>0</v>
      </c>
      <c r="DA114" s="59">
        <f t="shared" si="54"/>
        <v>0</v>
      </c>
      <c r="DB114" s="59">
        <f t="shared" si="54"/>
        <v>0</v>
      </c>
      <c r="DC114" s="59">
        <f t="shared" si="54"/>
        <v>0</v>
      </c>
      <c r="DD114" s="154"/>
      <c r="DE114" s="154"/>
      <c r="DF114" s="154"/>
      <c r="DG114" s="156">
        <v>96</v>
      </c>
      <c r="DH114" s="154"/>
      <c r="ES114" s="165">
        <f t="shared" si="72"/>
        <v>0</v>
      </c>
      <c r="ET114" s="165">
        <f t="shared" si="72"/>
        <v>0</v>
      </c>
      <c r="EU114" s="165">
        <f t="shared" si="72"/>
        <v>0</v>
      </c>
      <c r="EV114" s="165">
        <f t="shared" si="72"/>
        <v>0</v>
      </c>
      <c r="EW114" s="165">
        <f t="shared" si="72"/>
        <v>0</v>
      </c>
      <c r="EX114" s="165">
        <f t="shared" si="72"/>
        <v>0</v>
      </c>
      <c r="EY114" s="165">
        <f t="shared" si="72"/>
        <v>0</v>
      </c>
      <c r="EZ114" s="165">
        <f t="shared" si="72"/>
        <v>0</v>
      </c>
      <c r="FA114" s="165">
        <f t="shared" si="72"/>
        <v>0</v>
      </c>
      <c r="FB114" s="165">
        <f t="shared" si="72"/>
        <v>0</v>
      </c>
      <c r="FC114" s="165">
        <f t="shared" si="72"/>
        <v>0</v>
      </c>
      <c r="FD114" s="165">
        <f t="shared" si="72"/>
        <v>0</v>
      </c>
      <c r="FE114" s="165">
        <f t="shared" si="72"/>
        <v>0</v>
      </c>
      <c r="FF114" s="165">
        <f t="shared" si="72"/>
        <v>0</v>
      </c>
      <c r="FG114" s="165">
        <f t="shared" si="72"/>
        <v>0</v>
      </c>
      <c r="FH114" s="165"/>
      <c r="FI114" s="165">
        <f t="shared" ca="1" si="55"/>
        <v>0</v>
      </c>
      <c r="FJ114" s="165">
        <f t="shared" ca="1" si="56"/>
        <v>0</v>
      </c>
      <c r="FK114" s="165">
        <f t="shared" ca="1" si="57"/>
        <v>0</v>
      </c>
      <c r="FL114" s="165">
        <f t="shared" ca="1" si="58"/>
        <v>0</v>
      </c>
      <c r="FM114" s="165">
        <f t="shared" si="59"/>
        <v>0</v>
      </c>
    </row>
    <row r="115" spans="1:169" s="155" customFormat="1" x14ac:dyDescent="0.3">
      <c r="A115" s="139" t="str">
        <f>IF(COUNTA(C$53:BM115)&gt;0,DG115,"")</f>
        <v/>
      </c>
      <c r="B115" s="136" t="s">
        <v>305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53"/>
      <c r="BO115" s="139" t="str">
        <f t="shared" si="49"/>
        <v>X</v>
      </c>
      <c r="BP115" s="2">
        <f t="shared" si="50"/>
        <v>0</v>
      </c>
      <c r="BQ115" s="58">
        <f t="shared" si="62"/>
        <v>0</v>
      </c>
      <c r="BR115" s="41">
        <f t="shared" si="51"/>
        <v>0</v>
      </c>
      <c r="BS115" s="59">
        <f t="shared" si="52"/>
        <v>0</v>
      </c>
      <c r="BT115" s="62">
        <f t="shared" si="53"/>
        <v>0</v>
      </c>
      <c r="BU115" s="59">
        <f t="shared" si="63"/>
        <v>0</v>
      </c>
      <c r="BV115" s="41" t="str">
        <f t="shared" si="60"/>
        <v>F</v>
      </c>
      <c r="BW115" s="154"/>
      <c r="BX115" s="154"/>
      <c r="BY115" s="154"/>
      <c r="BZ115" s="154"/>
      <c r="CA115" s="154"/>
      <c r="CC115" s="154">
        <f t="shared" ca="1" si="70"/>
        <v>0</v>
      </c>
      <c r="CD115" s="154">
        <f t="shared" ca="1" si="70"/>
        <v>0</v>
      </c>
      <c r="CE115" s="154">
        <f t="shared" ca="1" si="70"/>
        <v>0</v>
      </c>
      <c r="CF115" s="154">
        <f t="shared" ca="1" si="70"/>
        <v>0</v>
      </c>
      <c r="CG115" s="154">
        <f t="shared" ca="1" si="70"/>
        <v>0</v>
      </c>
      <c r="CH115" s="154">
        <f t="shared" ca="1" si="70"/>
        <v>0</v>
      </c>
      <c r="CI115" s="154">
        <f t="shared" ca="1" si="70"/>
        <v>0</v>
      </c>
      <c r="CJ115" s="154">
        <f t="shared" ca="1" si="70"/>
        <v>0</v>
      </c>
      <c r="CK115" s="154">
        <f t="shared" ca="1" si="70"/>
        <v>0</v>
      </c>
      <c r="CL115" s="154">
        <f t="shared" ca="1" si="70"/>
        <v>0</v>
      </c>
      <c r="CM115" s="154">
        <f t="shared" ca="1" si="71"/>
        <v>0</v>
      </c>
      <c r="CN115" s="154">
        <f t="shared" ca="1" si="71"/>
        <v>0</v>
      </c>
      <c r="CO115" s="154">
        <f t="shared" ca="1" si="71"/>
        <v>0</v>
      </c>
      <c r="CP115" s="154">
        <f t="shared" ca="1" si="71"/>
        <v>0</v>
      </c>
      <c r="CQ115" s="154">
        <f t="shared" ca="1" si="71"/>
        <v>0</v>
      </c>
      <c r="CR115" s="154">
        <f t="shared" ca="1" si="71"/>
        <v>0</v>
      </c>
      <c r="CS115" s="154">
        <f t="shared" ca="1" si="71"/>
        <v>0</v>
      </c>
      <c r="CT115" s="154">
        <f t="shared" ca="1" si="71"/>
        <v>0</v>
      </c>
      <c r="CU115" s="154">
        <f t="shared" ca="1" si="71"/>
        <v>0</v>
      </c>
      <c r="CV115" s="59">
        <f t="shared" si="61"/>
        <v>0</v>
      </c>
      <c r="CW115" s="59">
        <f t="shared" si="54"/>
        <v>0</v>
      </c>
      <c r="CX115" s="59">
        <f t="shared" si="54"/>
        <v>0</v>
      </c>
      <c r="CY115" s="59">
        <f t="shared" si="54"/>
        <v>0</v>
      </c>
      <c r="CZ115" s="59">
        <f t="shared" si="54"/>
        <v>0</v>
      </c>
      <c r="DA115" s="59">
        <f t="shared" si="54"/>
        <v>0</v>
      </c>
      <c r="DB115" s="59">
        <f t="shared" si="54"/>
        <v>0</v>
      </c>
      <c r="DC115" s="59">
        <f t="shared" si="54"/>
        <v>0</v>
      </c>
      <c r="DD115" s="154"/>
      <c r="DE115" s="154"/>
      <c r="DF115" s="154"/>
      <c r="DG115" s="156">
        <v>97</v>
      </c>
      <c r="DH115" s="154"/>
      <c r="ES115" s="165">
        <f t="shared" si="72"/>
        <v>0</v>
      </c>
      <c r="ET115" s="165">
        <f t="shared" si="72"/>
        <v>0</v>
      </c>
      <c r="EU115" s="165">
        <f t="shared" si="72"/>
        <v>0</v>
      </c>
      <c r="EV115" s="165">
        <f t="shared" si="72"/>
        <v>0</v>
      </c>
      <c r="EW115" s="165">
        <f t="shared" si="72"/>
        <v>0</v>
      </c>
      <c r="EX115" s="165">
        <f t="shared" si="72"/>
        <v>0</v>
      </c>
      <c r="EY115" s="165">
        <f t="shared" si="72"/>
        <v>0</v>
      </c>
      <c r="EZ115" s="165">
        <f t="shared" si="72"/>
        <v>0</v>
      </c>
      <c r="FA115" s="165">
        <f t="shared" si="72"/>
        <v>0</v>
      </c>
      <c r="FB115" s="165">
        <f t="shared" si="72"/>
        <v>0</v>
      </c>
      <c r="FC115" s="165">
        <f t="shared" si="72"/>
        <v>0</v>
      </c>
      <c r="FD115" s="165">
        <f t="shared" si="72"/>
        <v>0</v>
      </c>
      <c r="FE115" s="165">
        <f t="shared" si="72"/>
        <v>0</v>
      </c>
      <c r="FF115" s="165">
        <f t="shared" si="72"/>
        <v>0</v>
      </c>
      <c r="FG115" s="165">
        <f t="shared" si="72"/>
        <v>0</v>
      </c>
      <c r="FH115" s="165"/>
      <c r="FI115" s="165">
        <f t="shared" ca="1" si="55"/>
        <v>0</v>
      </c>
      <c r="FJ115" s="165">
        <f t="shared" ca="1" si="56"/>
        <v>0</v>
      </c>
      <c r="FK115" s="165">
        <f t="shared" ca="1" si="57"/>
        <v>0</v>
      </c>
      <c r="FL115" s="165">
        <f t="shared" ca="1" si="58"/>
        <v>0</v>
      </c>
      <c r="FM115" s="165">
        <f t="shared" si="59"/>
        <v>0</v>
      </c>
    </row>
    <row r="116" spans="1:169" s="155" customFormat="1" x14ac:dyDescent="0.3">
      <c r="A116" s="139" t="str">
        <f>IF(COUNTA(C$53:BM116)&gt;0,DG116,"")</f>
        <v/>
      </c>
      <c r="B116" s="136" t="s">
        <v>306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53"/>
      <c r="BO116" s="139" t="str">
        <f t="shared" si="49"/>
        <v>X</v>
      </c>
      <c r="BP116" s="2">
        <f t="shared" si="50"/>
        <v>0</v>
      </c>
      <c r="BQ116" s="58">
        <f t="shared" si="62"/>
        <v>0</v>
      </c>
      <c r="BR116" s="41">
        <f t="shared" si="51"/>
        <v>0</v>
      </c>
      <c r="BS116" s="59">
        <f t="shared" si="52"/>
        <v>0</v>
      </c>
      <c r="BT116" s="62">
        <f t="shared" si="53"/>
        <v>0</v>
      </c>
      <c r="BU116" s="59">
        <f t="shared" si="63"/>
        <v>0</v>
      </c>
      <c r="BV116" s="41" t="str">
        <f t="shared" si="60"/>
        <v>F</v>
      </c>
      <c r="BW116" s="154"/>
      <c r="BX116" s="154"/>
      <c r="BY116" s="154"/>
      <c r="BZ116" s="154"/>
      <c r="CA116" s="154"/>
      <c r="CC116" s="154">
        <f t="shared" ca="1" si="70"/>
        <v>0</v>
      </c>
      <c r="CD116" s="154">
        <f t="shared" ca="1" si="70"/>
        <v>0</v>
      </c>
      <c r="CE116" s="154">
        <f t="shared" ca="1" si="70"/>
        <v>0</v>
      </c>
      <c r="CF116" s="154">
        <f t="shared" ca="1" si="70"/>
        <v>0</v>
      </c>
      <c r="CG116" s="154">
        <f t="shared" ca="1" si="70"/>
        <v>0</v>
      </c>
      <c r="CH116" s="154">
        <f t="shared" ca="1" si="70"/>
        <v>0</v>
      </c>
      <c r="CI116" s="154">
        <f t="shared" ca="1" si="70"/>
        <v>0</v>
      </c>
      <c r="CJ116" s="154">
        <f t="shared" ca="1" si="70"/>
        <v>0</v>
      </c>
      <c r="CK116" s="154">
        <f t="shared" ca="1" si="70"/>
        <v>0</v>
      </c>
      <c r="CL116" s="154">
        <f t="shared" ca="1" si="70"/>
        <v>0</v>
      </c>
      <c r="CM116" s="154">
        <f t="shared" ca="1" si="71"/>
        <v>0</v>
      </c>
      <c r="CN116" s="154">
        <f t="shared" ca="1" si="71"/>
        <v>0</v>
      </c>
      <c r="CO116" s="154">
        <f t="shared" ca="1" si="71"/>
        <v>0</v>
      </c>
      <c r="CP116" s="154">
        <f t="shared" ca="1" si="71"/>
        <v>0</v>
      </c>
      <c r="CQ116" s="154">
        <f t="shared" ca="1" si="71"/>
        <v>0</v>
      </c>
      <c r="CR116" s="154">
        <f t="shared" ca="1" si="71"/>
        <v>0</v>
      </c>
      <c r="CS116" s="154">
        <f t="shared" ca="1" si="71"/>
        <v>0</v>
      </c>
      <c r="CT116" s="154">
        <f t="shared" ca="1" si="71"/>
        <v>0</v>
      </c>
      <c r="CU116" s="154">
        <f t="shared" ca="1" si="71"/>
        <v>0</v>
      </c>
      <c r="CV116" s="59">
        <f t="shared" si="61"/>
        <v>0</v>
      </c>
      <c r="CW116" s="59">
        <f t="shared" si="54"/>
        <v>0</v>
      </c>
      <c r="CX116" s="59">
        <f t="shared" si="54"/>
        <v>0</v>
      </c>
      <c r="CY116" s="59">
        <f t="shared" si="54"/>
        <v>0</v>
      </c>
      <c r="CZ116" s="59">
        <f t="shared" si="54"/>
        <v>0</v>
      </c>
      <c r="DA116" s="59">
        <f t="shared" si="54"/>
        <v>0</v>
      </c>
      <c r="DB116" s="59">
        <f t="shared" si="54"/>
        <v>0</v>
      </c>
      <c r="DC116" s="59">
        <f t="shared" si="54"/>
        <v>0</v>
      </c>
      <c r="DD116" s="154"/>
      <c r="DE116" s="154"/>
      <c r="DF116" s="154"/>
      <c r="DG116" s="156">
        <v>98</v>
      </c>
      <c r="DH116" s="154"/>
      <c r="ES116" s="165">
        <f t="shared" si="72"/>
        <v>0</v>
      </c>
      <c r="ET116" s="165">
        <f t="shared" si="72"/>
        <v>0</v>
      </c>
      <c r="EU116" s="165">
        <f t="shared" si="72"/>
        <v>0</v>
      </c>
      <c r="EV116" s="165">
        <f t="shared" si="72"/>
        <v>0</v>
      </c>
      <c r="EW116" s="165">
        <f t="shared" si="72"/>
        <v>0</v>
      </c>
      <c r="EX116" s="165">
        <f t="shared" si="72"/>
        <v>0</v>
      </c>
      <c r="EY116" s="165">
        <f t="shared" si="72"/>
        <v>0</v>
      </c>
      <c r="EZ116" s="165">
        <f t="shared" si="72"/>
        <v>0</v>
      </c>
      <c r="FA116" s="165">
        <f t="shared" si="72"/>
        <v>0</v>
      </c>
      <c r="FB116" s="165">
        <f t="shared" si="72"/>
        <v>0</v>
      </c>
      <c r="FC116" s="165">
        <f t="shared" si="72"/>
        <v>0</v>
      </c>
      <c r="FD116" s="165">
        <f t="shared" si="72"/>
        <v>0</v>
      </c>
      <c r="FE116" s="165">
        <f t="shared" si="72"/>
        <v>0</v>
      </c>
      <c r="FF116" s="165">
        <f t="shared" si="72"/>
        <v>0</v>
      </c>
      <c r="FG116" s="165">
        <f t="shared" si="72"/>
        <v>0</v>
      </c>
      <c r="FH116" s="165"/>
      <c r="FI116" s="165">
        <f t="shared" ca="1" si="55"/>
        <v>0</v>
      </c>
      <c r="FJ116" s="165">
        <f t="shared" ca="1" si="56"/>
        <v>0</v>
      </c>
      <c r="FK116" s="165">
        <f t="shared" ca="1" si="57"/>
        <v>0</v>
      </c>
      <c r="FL116" s="165">
        <f t="shared" ca="1" si="58"/>
        <v>0</v>
      </c>
      <c r="FM116" s="165">
        <f t="shared" si="59"/>
        <v>0</v>
      </c>
    </row>
    <row r="117" spans="1:169" s="155" customFormat="1" x14ac:dyDescent="0.3">
      <c r="A117" s="139" t="str">
        <f>IF(COUNTA(C$53:BM117)&gt;0,DG117,"")</f>
        <v/>
      </c>
      <c r="B117" s="136" t="s">
        <v>307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53"/>
      <c r="BO117" s="139" t="str">
        <f t="shared" si="49"/>
        <v>X</v>
      </c>
      <c r="BP117" s="2">
        <f t="shared" si="50"/>
        <v>0</v>
      </c>
      <c r="BQ117" s="58">
        <f t="shared" si="62"/>
        <v>0</v>
      </c>
      <c r="BR117" s="41">
        <f t="shared" si="51"/>
        <v>0</v>
      </c>
      <c r="BS117" s="59">
        <f t="shared" si="52"/>
        <v>0</v>
      </c>
      <c r="BT117" s="62">
        <f t="shared" si="53"/>
        <v>0</v>
      </c>
      <c r="BU117" s="59">
        <f t="shared" si="63"/>
        <v>0</v>
      </c>
      <c r="BV117" s="41" t="str">
        <f t="shared" si="60"/>
        <v>F</v>
      </c>
      <c r="BW117" s="154"/>
      <c r="BX117" s="154"/>
      <c r="BY117" s="154"/>
      <c r="BZ117" s="154"/>
      <c r="CA117" s="154"/>
      <c r="CC117" s="154">
        <f t="shared" ca="1" si="70"/>
        <v>0</v>
      </c>
      <c r="CD117" s="154">
        <f t="shared" ca="1" si="70"/>
        <v>0</v>
      </c>
      <c r="CE117" s="154">
        <f t="shared" ca="1" si="70"/>
        <v>0</v>
      </c>
      <c r="CF117" s="154">
        <f t="shared" ca="1" si="70"/>
        <v>0</v>
      </c>
      <c r="CG117" s="154">
        <f t="shared" ca="1" si="70"/>
        <v>0</v>
      </c>
      <c r="CH117" s="154">
        <f t="shared" ca="1" si="70"/>
        <v>0</v>
      </c>
      <c r="CI117" s="154">
        <f t="shared" ca="1" si="70"/>
        <v>0</v>
      </c>
      <c r="CJ117" s="154">
        <f t="shared" ca="1" si="70"/>
        <v>0</v>
      </c>
      <c r="CK117" s="154">
        <f t="shared" ca="1" si="70"/>
        <v>0</v>
      </c>
      <c r="CL117" s="154">
        <f t="shared" ca="1" si="70"/>
        <v>0</v>
      </c>
      <c r="CM117" s="154">
        <f t="shared" ca="1" si="71"/>
        <v>0</v>
      </c>
      <c r="CN117" s="154">
        <f t="shared" ca="1" si="71"/>
        <v>0</v>
      </c>
      <c r="CO117" s="154">
        <f t="shared" ca="1" si="71"/>
        <v>0</v>
      </c>
      <c r="CP117" s="154">
        <f t="shared" ca="1" si="71"/>
        <v>0</v>
      </c>
      <c r="CQ117" s="154">
        <f t="shared" ca="1" si="71"/>
        <v>0</v>
      </c>
      <c r="CR117" s="154">
        <f t="shared" ca="1" si="71"/>
        <v>0</v>
      </c>
      <c r="CS117" s="154">
        <f t="shared" ca="1" si="71"/>
        <v>0</v>
      </c>
      <c r="CT117" s="154">
        <f t="shared" ca="1" si="71"/>
        <v>0</v>
      </c>
      <c r="CU117" s="154">
        <f t="shared" ca="1" si="71"/>
        <v>0</v>
      </c>
      <c r="CV117" s="59">
        <f t="shared" si="61"/>
        <v>0</v>
      </c>
      <c r="CW117" s="59">
        <f t="shared" si="54"/>
        <v>0</v>
      </c>
      <c r="CX117" s="59">
        <f t="shared" si="54"/>
        <v>0</v>
      </c>
      <c r="CY117" s="59">
        <f t="shared" si="54"/>
        <v>0</v>
      </c>
      <c r="CZ117" s="59">
        <f t="shared" si="54"/>
        <v>0</v>
      </c>
      <c r="DA117" s="59">
        <f t="shared" si="54"/>
        <v>0</v>
      </c>
      <c r="DB117" s="59">
        <f t="shared" si="54"/>
        <v>0</v>
      </c>
      <c r="DC117" s="59">
        <f t="shared" si="54"/>
        <v>0</v>
      </c>
      <c r="DD117" s="154"/>
      <c r="DE117" s="154"/>
      <c r="DF117" s="154"/>
      <c r="DG117" s="156">
        <v>99</v>
      </c>
      <c r="DH117" s="154"/>
      <c r="ES117" s="165">
        <f t="shared" si="72"/>
        <v>0</v>
      </c>
      <c r="ET117" s="165">
        <f t="shared" si="72"/>
        <v>0</v>
      </c>
      <c r="EU117" s="165">
        <f t="shared" si="72"/>
        <v>0</v>
      </c>
      <c r="EV117" s="165">
        <f t="shared" si="72"/>
        <v>0</v>
      </c>
      <c r="EW117" s="165">
        <f t="shared" si="72"/>
        <v>0</v>
      </c>
      <c r="EX117" s="165">
        <f t="shared" si="72"/>
        <v>0</v>
      </c>
      <c r="EY117" s="165">
        <f t="shared" si="72"/>
        <v>0</v>
      </c>
      <c r="EZ117" s="165">
        <f t="shared" si="72"/>
        <v>0</v>
      </c>
      <c r="FA117" s="165">
        <f t="shared" si="72"/>
        <v>0</v>
      </c>
      <c r="FB117" s="165">
        <f t="shared" si="72"/>
        <v>0</v>
      </c>
      <c r="FC117" s="165">
        <f t="shared" si="72"/>
        <v>0</v>
      </c>
      <c r="FD117" s="165">
        <f t="shared" si="72"/>
        <v>0</v>
      </c>
      <c r="FE117" s="165">
        <f t="shared" si="72"/>
        <v>0</v>
      </c>
      <c r="FF117" s="165">
        <f t="shared" si="72"/>
        <v>0</v>
      </c>
      <c r="FG117" s="165">
        <f t="shared" si="72"/>
        <v>0</v>
      </c>
      <c r="FH117" s="165"/>
      <c r="FI117" s="165">
        <f t="shared" ca="1" si="55"/>
        <v>0</v>
      </c>
      <c r="FJ117" s="165">
        <f t="shared" ca="1" si="56"/>
        <v>0</v>
      </c>
      <c r="FK117" s="165">
        <f t="shared" ca="1" si="57"/>
        <v>0</v>
      </c>
      <c r="FL117" s="165">
        <f t="shared" ca="1" si="58"/>
        <v>0</v>
      </c>
      <c r="FM117" s="165">
        <f t="shared" si="59"/>
        <v>0</v>
      </c>
    </row>
    <row r="118" spans="1:169" s="10" customFormat="1" x14ac:dyDescent="0.3">
      <c r="A118" s="63"/>
      <c r="E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S118" s="160"/>
      <c r="ET118" s="160"/>
      <c r="EU118" s="160"/>
      <c r="EV118" s="160"/>
      <c r="EW118" s="160"/>
      <c r="EX118" s="160"/>
      <c r="EY118" s="160"/>
      <c r="EZ118" s="160"/>
      <c r="FA118" s="160"/>
      <c r="FB118" s="160"/>
      <c r="FC118" s="160"/>
      <c r="FD118" s="160"/>
      <c r="FE118" s="160"/>
      <c r="FF118" s="160"/>
      <c r="FG118" s="160"/>
      <c r="FH118" s="160"/>
      <c r="FI118" s="160"/>
      <c r="FJ118" s="160"/>
      <c r="FK118" s="160"/>
      <c r="FL118" s="160"/>
      <c r="FM118" s="160"/>
    </row>
    <row r="119" spans="1:169" s="64" customFormat="1" x14ac:dyDescent="0.3">
      <c r="A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DF119" s="65"/>
      <c r="DG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S119" s="166"/>
      <c r="ET119" s="166"/>
      <c r="EU119" s="166"/>
      <c r="EV119" s="166"/>
      <c r="EW119" s="166"/>
      <c r="EX119" s="166"/>
      <c r="EY119" s="166"/>
      <c r="EZ119" s="166"/>
      <c r="FA119" s="166"/>
      <c r="FB119" s="166"/>
      <c r="FC119" s="166"/>
      <c r="FD119" s="166"/>
      <c r="FE119" s="166"/>
      <c r="FF119" s="166"/>
      <c r="FG119" s="166"/>
      <c r="FH119" s="166"/>
      <c r="FI119" s="166"/>
      <c r="FJ119" s="166"/>
      <c r="FK119" s="166"/>
      <c r="FL119" s="166"/>
      <c r="FM119" s="166"/>
    </row>
    <row r="120" spans="1:169" s="64" customFormat="1" x14ac:dyDescent="0.3">
      <c r="A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DF120" s="65"/>
      <c r="DG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S120" s="166"/>
      <c r="ET120" s="166"/>
      <c r="EU120" s="166"/>
      <c r="EV120" s="166"/>
      <c r="EW120" s="166"/>
      <c r="EX120" s="166"/>
      <c r="EY120" s="166"/>
      <c r="EZ120" s="166"/>
      <c r="FA120" s="166"/>
      <c r="FB120" s="166"/>
      <c r="FC120" s="166"/>
      <c r="FD120" s="166"/>
      <c r="FE120" s="166"/>
      <c r="FF120" s="166"/>
      <c r="FG120" s="166"/>
      <c r="FH120" s="166"/>
      <c r="FI120" s="166"/>
      <c r="FJ120" s="166"/>
      <c r="FK120" s="166"/>
      <c r="FL120" s="166"/>
      <c r="FM120" s="166"/>
    </row>
    <row r="121" spans="1:169" s="64" customFormat="1" x14ac:dyDescent="0.3">
      <c r="A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DF121" s="65"/>
      <c r="DG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S121" s="166"/>
      <c r="ET121" s="166"/>
      <c r="EU121" s="166"/>
      <c r="EV121" s="166"/>
      <c r="EW121" s="166"/>
      <c r="EX121" s="166"/>
      <c r="EY121" s="166"/>
      <c r="EZ121" s="166"/>
      <c r="FA121" s="166"/>
      <c r="FB121" s="166"/>
      <c r="FC121" s="166"/>
      <c r="FD121" s="166"/>
      <c r="FE121" s="166"/>
      <c r="FF121" s="166"/>
      <c r="FG121" s="166"/>
      <c r="FH121" s="166"/>
      <c r="FI121" s="166"/>
      <c r="FJ121" s="166"/>
      <c r="FK121" s="166"/>
      <c r="FL121" s="166"/>
      <c r="FM121" s="166"/>
    </row>
    <row r="122" spans="1:169" s="64" customFormat="1" x14ac:dyDescent="0.3">
      <c r="A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DF122" s="65"/>
      <c r="DG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S122" s="166"/>
      <c r="ET122" s="166"/>
      <c r="EU122" s="166"/>
      <c r="EV122" s="166"/>
      <c r="EW122" s="166"/>
      <c r="EX122" s="166"/>
      <c r="EY122" s="166"/>
      <c r="EZ122" s="166"/>
      <c r="FA122" s="166"/>
      <c r="FB122" s="166"/>
      <c r="FC122" s="166"/>
      <c r="FD122" s="166"/>
      <c r="FE122" s="166"/>
      <c r="FF122" s="166"/>
      <c r="FG122" s="166"/>
      <c r="FH122" s="166"/>
      <c r="FI122" s="166"/>
      <c r="FJ122" s="166"/>
      <c r="FK122" s="166"/>
      <c r="FL122" s="166"/>
      <c r="FM122" s="166"/>
    </row>
    <row r="123" spans="1:169" s="64" customFormat="1" x14ac:dyDescent="0.3">
      <c r="A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DF123" s="65"/>
      <c r="DG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S123" s="166"/>
      <c r="ET123" s="166"/>
      <c r="EU123" s="166"/>
      <c r="EV123" s="166"/>
      <c r="EW123" s="166"/>
      <c r="EX123" s="166"/>
      <c r="EY123" s="166"/>
      <c r="EZ123" s="166"/>
      <c r="FA123" s="166"/>
      <c r="FB123" s="166"/>
      <c r="FC123" s="166"/>
      <c r="FD123" s="166"/>
      <c r="FE123" s="166"/>
      <c r="FF123" s="166"/>
      <c r="FG123" s="166"/>
      <c r="FH123" s="166"/>
      <c r="FI123" s="166"/>
      <c r="FJ123" s="166"/>
      <c r="FK123" s="166"/>
      <c r="FL123" s="166"/>
      <c r="FM123" s="166"/>
    </row>
    <row r="124" spans="1:169" s="64" customFormat="1" x14ac:dyDescent="0.3">
      <c r="A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DF124" s="65"/>
      <c r="DG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S124" s="166"/>
      <c r="ET124" s="166"/>
      <c r="EU124" s="166"/>
      <c r="EV124" s="166"/>
      <c r="EW124" s="166"/>
      <c r="EX124" s="166"/>
      <c r="EY124" s="166"/>
      <c r="EZ124" s="166"/>
      <c r="FA124" s="166"/>
      <c r="FB124" s="166"/>
      <c r="FC124" s="166"/>
      <c r="FD124" s="166"/>
      <c r="FE124" s="166"/>
      <c r="FF124" s="166"/>
      <c r="FG124" s="166"/>
      <c r="FH124" s="166"/>
      <c r="FI124" s="166"/>
      <c r="FJ124" s="166"/>
      <c r="FK124" s="166"/>
      <c r="FL124" s="166"/>
      <c r="FM124" s="166"/>
    </row>
    <row r="125" spans="1:169" s="64" customFormat="1" x14ac:dyDescent="0.3">
      <c r="A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DF125" s="65"/>
      <c r="DG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</row>
    <row r="126" spans="1:169" s="64" customFormat="1" x14ac:dyDescent="0.3">
      <c r="A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DF126" s="65"/>
      <c r="DG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S126" s="166"/>
      <c r="ET126" s="166"/>
      <c r="EU126" s="166"/>
      <c r="EV126" s="166"/>
      <c r="EW126" s="166"/>
      <c r="EX126" s="166"/>
      <c r="EY126" s="166"/>
      <c r="EZ126" s="166"/>
      <c r="FA126" s="166"/>
      <c r="FB126" s="166"/>
      <c r="FC126" s="166"/>
      <c r="FD126" s="166"/>
      <c r="FE126" s="166"/>
      <c r="FF126" s="166"/>
      <c r="FG126" s="166"/>
      <c r="FH126" s="166"/>
      <c r="FI126" s="166"/>
      <c r="FJ126" s="166"/>
      <c r="FK126" s="166"/>
      <c r="FL126" s="166"/>
      <c r="FM126" s="166"/>
    </row>
    <row r="127" spans="1:169" s="64" customFormat="1" x14ac:dyDescent="0.3">
      <c r="A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DF127" s="65"/>
      <c r="DG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S127" s="166"/>
      <c r="ET127" s="166"/>
      <c r="EU127" s="166"/>
      <c r="EV127" s="166"/>
      <c r="EW127" s="166"/>
      <c r="EX127" s="166"/>
      <c r="EY127" s="166"/>
      <c r="EZ127" s="166"/>
      <c r="FA127" s="166"/>
      <c r="FB127" s="166"/>
      <c r="FC127" s="166"/>
      <c r="FD127" s="166"/>
      <c r="FE127" s="166"/>
      <c r="FF127" s="166"/>
      <c r="FG127" s="166"/>
      <c r="FH127" s="166"/>
      <c r="FI127" s="166"/>
      <c r="FJ127" s="166"/>
      <c r="FK127" s="166"/>
      <c r="FL127" s="166"/>
      <c r="FM127" s="166"/>
    </row>
    <row r="128" spans="1:169" s="64" customFormat="1" x14ac:dyDescent="0.3">
      <c r="A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DF128" s="65"/>
      <c r="DG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S128" s="166"/>
      <c r="ET128" s="166"/>
      <c r="EU128" s="166"/>
      <c r="EV128" s="166"/>
      <c r="EW128" s="166"/>
      <c r="EX128" s="166"/>
      <c r="EY128" s="166"/>
      <c r="EZ128" s="166"/>
      <c r="FA128" s="166"/>
      <c r="FB128" s="166"/>
      <c r="FC128" s="166"/>
      <c r="FD128" s="166"/>
      <c r="FE128" s="166"/>
      <c r="FF128" s="166"/>
      <c r="FG128" s="166"/>
      <c r="FH128" s="166"/>
      <c r="FI128" s="166"/>
      <c r="FJ128" s="166"/>
      <c r="FK128" s="166"/>
      <c r="FL128" s="166"/>
      <c r="FM128" s="166"/>
    </row>
    <row r="129" spans="1:169" s="64" customFormat="1" x14ac:dyDescent="0.3">
      <c r="A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DF129" s="65"/>
      <c r="DG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</row>
    <row r="130" spans="1:169" s="64" customFormat="1" x14ac:dyDescent="0.3">
      <c r="A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DF130" s="65"/>
      <c r="DG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</row>
    <row r="131" spans="1:169" s="64" customFormat="1" x14ac:dyDescent="0.3">
      <c r="A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DF131" s="65"/>
      <c r="DG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S131" s="166"/>
      <c r="ET131" s="166"/>
      <c r="EU131" s="166"/>
      <c r="EV131" s="166"/>
      <c r="EW131" s="166"/>
      <c r="EX131" s="166"/>
      <c r="EY131" s="166"/>
      <c r="EZ131" s="166"/>
      <c r="FA131" s="166"/>
      <c r="FB131" s="166"/>
      <c r="FC131" s="166"/>
      <c r="FD131" s="166"/>
      <c r="FE131" s="166"/>
      <c r="FF131" s="166"/>
      <c r="FG131" s="166"/>
      <c r="FH131" s="166"/>
      <c r="FI131" s="166"/>
      <c r="FJ131" s="166"/>
      <c r="FK131" s="166"/>
      <c r="FL131" s="166"/>
      <c r="FM131" s="166"/>
    </row>
    <row r="132" spans="1:169" s="64" customFormat="1" x14ac:dyDescent="0.3">
      <c r="A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DF132" s="65"/>
      <c r="DG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S132" s="166"/>
      <c r="ET132" s="166"/>
      <c r="EU132" s="166"/>
      <c r="EV132" s="166"/>
      <c r="EW132" s="166"/>
      <c r="EX132" s="166"/>
      <c r="EY132" s="166"/>
      <c r="EZ132" s="166"/>
      <c r="FA132" s="166"/>
      <c r="FB132" s="166"/>
      <c r="FC132" s="166"/>
      <c r="FD132" s="166"/>
      <c r="FE132" s="166"/>
      <c r="FF132" s="166"/>
      <c r="FG132" s="166"/>
      <c r="FH132" s="166"/>
      <c r="FI132" s="166"/>
      <c r="FJ132" s="166"/>
      <c r="FK132" s="166"/>
      <c r="FL132" s="166"/>
      <c r="FM132" s="166"/>
    </row>
    <row r="133" spans="1:169" s="64" customFormat="1" x14ac:dyDescent="0.3">
      <c r="A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DF133" s="65"/>
      <c r="DG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S133" s="166"/>
      <c r="ET133" s="166"/>
      <c r="EU133" s="166"/>
      <c r="EV133" s="166"/>
      <c r="EW133" s="166"/>
      <c r="EX133" s="166"/>
      <c r="EY133" s="166"/>
      <c r="EZ133" s="166"/>
      <c r="FA133" s="166"/>
      <c r="FB133" s="166"/>
      <c r="FC133" s="166"/>
      <c r="FD133" s="166"/>
      <c r="FE133" s="166"/>
      <c r="FF133" s="166"/>
      <c r="FG133" s="166"/>
      <c r="FH133" s="166"/>
      <c r="FI133" s="166"/>
      <c r="FJ133" s="166"/>
      <c r="FK133" s="166"/>
      <c r="FL133" s="166"/>
      <c r="FM133" s="166"/>
    </row>
    <row r="134" spans="1:169" s="64" customFormat="1" x14ac:dyDescent="0.3">
      <c r="A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DF134" s="65"/>
      <c r="DG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S134" s="166"/>
      <c r="ET134" s="166"/>
      <c r="EU134" s="166"/>
      <c r="EV134" s="166"/>
      <c r="EW134" s="166"/>
      <c r="EX134" s="166"/>
      <c r="EY134" s="166"/>
      <c r="EZ134" s="166"/>
      <c r="FA134" s="166"/>
      <c r="FB134" s="166"/>
      <c r="FC134" s="166"/>
      <c r="FD134" s="166"/>
      <c r="FE134" s="166"/>
      <c r="FF134" s="166"/>
      <c r="FG134" s="166"/>
      <c r="FH134" s="166"/>
      <c r="FI134" s="166"/>
      <c r="FJ134" s="166"/>
      <c r="FK134" s="166"/>
      <c r="FL134" s="166"/>
      <c r="FM134" s="166"/>
    </row>
    <row r="135" spans="1:169" s="64" customFormat="1" x14ac:dyDescent="0.3">
      <c r="A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DF135" s="65"/>
      <c r="DG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S135" s="166"/>
      <c r="ET135" s="166"/>
      <c r="EU135" s="166"/>
      <c r="EV135" s="166"/>
      <c r="EW135" s="166"/>
      <c r="EX135" s="166"/>
      <c r="EY135" s="166"/>
      <c r="EZ135" s="166"/>
      <c r="FA135" s="166"/>
      <c r="FB135" s="166"/>
      <c r="FC135" s="166"/>
      <c r="FD135" s="166"/>
      <c r="FE135" s="166"/>
      <c r="FF135" s="166"/>
      <c r="FG135" s="166"/>
      <c r="FH135" s="166"/>
      <c r="FI135" s="166"/>
      <c r="FJ135" s="166"/>
      <c r="FK135" s="166"/>
      <c r="FL135" s="166"/>
      <c r="FM135" s="166"/>
    </row>
    <row r="136" spans="1:169" s="64" customFormat="1" x14ac:dyDescent="0.3">
      <c r="A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DF136" s="65"/>
      <c r="DG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S136" s="166"/>
      <c r="ET136" s="166"/>
      <c r="EU136" s="166"/>
      <c r="EV136" s="166"/>
      <c r="EW136" s="166"/>
      <c r="EX136" s="166"/>
      <c r="EY136" s="166"/>
      <c r="EZ136" s="166"/>
      <c r="FA136" s="166"/>
      <c r="FB136" s="166"/>
      <c r="FC136" s="166"/>
      <c r="FD136" s="166"/>
      <c r="FE136" s="166"/>
      <c r="FF136" s="166"/>
      <c r="FG136" s="166"/>
      <c r="FH136" s="166"/>
      <c r="FI136" s="166"/>
      <c r="FJ136" s="166"/>
      <c r="FK136" s="166"/>
      <c r="FL136" s="166"/>
      <c r="FM136" s="166"/>
    </row>
    <row r="137" spans="1:169" s="64" customFormat="1" x14ac:dyDescent="0.3">
      <c r="A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DF137" s="65"/>
      <c r="DG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S137" s="166"/>
      <c r="ET137" s="166"/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166"/>
      <c r="FL137" s="166"/>
      <c r="FM137" s="166"/>
    </row>
    <row r="138" spans="1:169" s="64" customFormat="1" x14ac:dyDescent="0.3">
      <c r="A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DF138" s="65"/>
      <c r="DG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S138" s="166"/>
      <c r="ET138" s="166"/>
      <c r="EU138" s="166"/>
      <c r="EV138" s="166"/>
      <c r="EW138" s="166"/>
      <c r="EX138" s="166"/>
      <c r="EY138" s="166"/>
      <c r="EZ138" s="166"/>
      <c r="FA138" s="166"/>
      <c r="FB138" s="166"/>
      <c r="FC138" s="166"/>
      <c r="FD138" s="166"/>
      <c r="FE138" s="166"/>
      <c r="FF138" s="166"/>
      <c r="FG138" s="166"/>
      <c r="FH138" s="166"/>
      <c r="FI138" s="166"/>
      <c r="FJ138" s="166"/>
      <c r="FK138" s="166"/>
      <c r="FL138" s="166"/>
      <c r="FM138" s="166"/>
    </row>
    <row r="139" spans="1:169" s="64" customFormat="1" x14ac:dyDescent="0.3">
      <c r="A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DF139" s="65"/>
      <c r="DG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S139" s="166"/>
      <c r="ET139" s="166"/>
      <c r="EU139" s="166"/>
      <c r="EV139" s="166"/>
      <c r="EW139" s="166"/>
      <c r="EX139" s="166"/>
      <c r="EY139" s="166"/>
      <c r="EZ139" s="166"/>
      <c r="FA139" s="166"/>
      <c r="FB139" s="166"/>
      <c r="FC139" s="166"/>
      <c r="FD139" s="166"/>
      <c r="FE139" s="166"/>
      <c r="FF139" s="166"/>
      <c r="FG139" s="166"/>
      <c r="FH139" s="166"/>
      <c r="FI139" s="166"/>
      <c r="FJ139" s="166"/>
      <c r="FK139" s="166"/>
      <c r="FL139" s="166"/>
      <c r="FM139" s="166"/>
    </row>
    <row r="140" spans="1:169" s="64" customFormat="1" x14ac:dyDescent="0.3">
      <c r="A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DF140" s="65"/>
      <c r="DG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S140" s="166"/>
      <c r="ET140" s="166"/>
      <c r="EU140" s="166"/>
      <c r="EV140" s="166"/>
      <c r="EW140" s="166"/>
      <c r="EX140" s="166"/>
      <c r="EY140" s="166"/>
      <c r="EZ140" s="166"/>
      <c r="FA140" s="166"/>
      <c r="FB140" s="166"/>
      <c r="FC140" s="166"/>
      <c r="FD140" s="166"/>
      <c r="FE140" s="166"/>
      <c r="FF140" s="166"/>
      <c r="FG140" s="166"/>
      <c r="FH140" s="166"/>
      <c r="FI140" s="166"/>
      <c r="FJ140" s="166"/>
      <c r="FK140" s="166"/>
      <c r="FL140" s="166"/>
      <c r="FM140" s="166"/>
    </row>
    <row r="141" spans="1:169" s="64" customFormat="1" x14ac:dyDescent="0.3">
      <c r="A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DF141" s="65"/>
      <c r="DG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S141" s="166"/>
      <c r="ET141" s="166"/>
      <c r="EU141" s="166"/>
      <c r="EV141" s="166"/>
      <c r="EW141" s="166"/>
      <c r="EX141" s="166"/>
      <c r="EY141" s="166"/>
      <c r="EZ141" s="166"/>
      <c r="FA141" s="166"/>
      <c r="FB141" s="166"/>
      <c r="FC141" s="166"/>
      <c r="FD141" s="166"/>
      <c r="FE141" s="166"/>
      <c r="FF141" s="166"/>
      <c r="FG141" s="166"/>
      <c r="FH141" s="166"/>
      <c r="FI141" s="166"/>
      <c r="FJ141" s="166"/>
      <c r="FK141" s="166"/>
      <c r="FL141" s="166"/>
      <c r="FM141" s="166"/>
    </row>
    <row r="142" spans="1:169" s="64" customFormat="1" x14ac:dyDescent="0.3">
      <c r="A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DF142" s="65"/>
      <c r="DG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S142" s="166"/>
      <c r="ET142" s="166"/>
      <c r="EU142" s="166"/>
      <c r="EV142" s="166"/>
      <c r="EW142" s="166"/>
      <c r="EX142" s="166"/>
      <c r="EY142" s="166"/>
      <c r="EZ142" s="166"/>
      <c r="FA142" s="166"/>
      <c r="FB142" s="166"/>
      <c r="FC142" s="166"/>
      <c r="FD142" s="166"/>
      <c r="FE142" s="166"/>
      <c r="FF142" s="166"/>
      <c r="FG142" s="166"/>
      <c r="FH142" s="166"/>
      <c r="FI142" s="166"/>
      <c r="FJ142" s="166"/>
      <c r="FK142" s="166"/>
      <c r="FL142" s="166"/>
      <c r="FM142" s="166"/>
    </row>
    <row r="143" spans="1:169" s="64" customFormat="1" x14ac:dyDescent="0.3">
      <c r="A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DF143" s="65"/>
      <c r="DG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S143" s="166"/>
      <c r="ET143" s="166"/>
      <c r="EU143" s="166"/>
      <c r="EV143" s="166"/>
      <c r="EW143" s="166"/>
      <c r="EX143" s="166"/>
      <c r="EY143" s="166"/>
      <c r="EZ143" s="166"/>
      <c r="FA143" s="166"/>
      <c r="FB143" s="166"/>
      <c r="FC143" s="166"/>
      <c r="FD143" s="166"/>
      <c r="FE143" s="166"/>
      <c r="FF143" s="166"/>
      <c r="FG143" s="166"/>
      <c r="FH143" s="166"/>
      <c r="FI143" s="166"/>
      <c r="FJ143" s="166"/>
      <c r="FK143" s="166"/>
      <c r="FL143" s="166"/>
      <c r="FM143" s="166"/>
    </row>
    <row r="144" spans="1:169" s="64" customFormat="1" x14ac:dyDescent="0.3">
      <c r="A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DF144" s="65"/>
      <c r="DG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</row>
    <row r="145" spans="1:169" s="64" customFormat="1" x14ac:dyDescent="0.3">
      <c r="A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DF145" s="65"/>
      <c r="DG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S145" s="166"/>
      <c r="ET145" s="166"/>
      <c r="EU145" s="166"/>
      <c r="EV145" s="166"/>
      <c r="EW145" s="166"/>
      <c r="EX145" s="166"/>
      <c r="EY145" s="166"/>
      <c r="EZ145" s="166"/>
      <c r="FA145" s="166"/>
      <c r="FB145" s="166"/>
      <c r="FC145" s="166"/>
      <c r="FD145" s="166"/>
      <c r="FE145" s="166"/>
      <c r="FF145" s="166"/>
      <c r="FG145" s="166"/>
      <c r="FH145" s="166"/>
      <c r="FI145" s="166"/>
      <c r="FJ145" s="166"/>
      <c r="FK145" s="166"/>
      <c r="FL145" s="166"/>
      <c r="FM145" s="166"/>
    </row>
    <row r="146" spans="1:169" s="64" customFormat="1" x14ac:dyDescent="0.3">
      <c r="A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DF146" s="65"/>
      <c r="DG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S146" s="166"/>
      <c r="ET146" s="166"/>
      <c r="EU146" s="166"/>
      <c r="EV146" s="166"/>
      <c r="EW146" s="166"/>
      <c r="EX146" s="166"/>
      <c r="EY146" s="166"/>
      <c r="EZ146" s="166"/>
      <c r="FA146" s="166"/>
      <c r="FB146" s="166"/>
      <c r="FC146" s="166"/>
      <c r="FD146" s="166"/>
      <c r="FE146" s="166"/>
      <c r="FF146" s="166"/>
      <c r="FG146" s="166"/>
      <c r="FH146" s="166"/>
      <c r="FI146" s="166"/>
      <c r="FJ146" s="166"/>
      <c r="FK146" s="166"/>
      <c r="FL146" s="166"/>
      <c r="FM146" s="166"/>
    </row>
    <row r="147" spans="1:169" s="64" customFormat="1" x14ac:dyDescent="0.3">
      <c r="A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DF147" s="65"/>
      <c r="DG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S147" s="166"/>
      <c r="ET147" s="166"/>
      <c r="EU147" s="166"/>
      <c r="EV147" s="166"/>
      <c r="EW147" s="166"/>
      <c r="EX147" s="166"/>
      <c r="EY147" s="166"/>
      <c r="EZ147" s="166"/>
      <c r="FA147" s="166"/>
      <c r="FB147" s="166"/>
      <c r="FC147" s="166"/>
      <c r="FD147" s="166"/>
      <c r="FE147" s="166"/>
      <c r="FF147" s="166"/>
      <c r="FG147" s="166"/>
      <c r="FH147" s="166"/>
      <c r="FI147" s="166"/>
      <c r="FJ147" s="166"/>
      <c r="FK147" s="166"/>
      <c r="FL147" s="166"/>
      <c r="FM147" s="166"/>
    </row>
    <row r="148" spans="1:169" s="64" customFormat="1" x14ac:dyDescent="0.3">
      <c r="A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DF148" s="65"/>
      <c r="DG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S148" s="166"/>
      <c r="ET148" s="166"/>
      <c r="EU148" s="166"/>
      <c r="EV148" s="166"/>
      <c r="EW148" s="166"/>
      <c r="EX148" s="166"/>
      <c r="EY148" s="166"/>
      <c r="EZ148" s="166"/>
      <c r="FA148" s="166"/>
      <c r="FB148" s="166"/>
      <c r="FC148" s="166"/>
      <c r="FD148" s="166"/>
      <c r="FE148" s="166"/>
      <c r="FF148" s="166"/>
      <c r="FG148" s="166"/>
      <c r="FH148" s="166"/>
      <c r="FI148" s="166"/>
      <c r="FJ148" s="166"/>
      <c r="FK148" s="166"/>
      <c r="FL148" s="166"/>
      <c r="FM148" s="166"/>
    </row>
    <row r="149" spans="1:169" s="64" customFormat="1" x14ac:dyDescent="0.3">
      <c r="A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DF149" s="65"/>
      <c r="DG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S149" s="166"/>
      <c r="ET149" s="166"/>
      <c r="EU149" s="166"/>
      <c r="EV149" s="166"/>
      <c r="EW149" s="166"/>
      <c r="EX149" s="166"/>
      <c r="EY149" s="166"/>
      <c r="EZ149" s="166"/>
      <c r="FA149" s="166"/>
      <c r="FB149" s="166"/>
      <c r="FC149" s="166"/>
      <c r="FD149" s="166"/>
      <c r="FE149" s="166"/>
      <c r="FF149" s="166"/>
      <c r="FG149" s="166"/>
      <c r="FH149" s="166"/>
      <c r="FI149" s="166"/>
      <c r="FJ149" s="166"/>
      <c r="FK149" s="166"/>
      <c r="FL149" s="166"/>
      <c r="FM149" s="166"/>
    </row>
    <row r="150" spans="1:169" s="64" customFormat="1" x14ac:dyDescent="0.3">
      <c r="A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DF150" s="65"/>
      <c r="DG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S150" s="166"/>
      <c r="ET150" s="166"/>
      <c r="EU150" s="166"/>
      <c r="EV150" s="166"/>
      <c r="EW150" s="166"/>
      <c r="EX150" s="166"/>
      <c r="EY150" s="166"/>
      <c r="EZ150" s="166"/>
      <c r="FA150" s="166"/>
      <c r="FB150" s="166"/>
      <c r="FC150" s="166"/>
      <c r="FD150" s="166"/>
      <c r="FE150" s="166"/>
      <c r="FF150" s="166"/>
      <c r="FG150" s="166"/>
      <c r="FH150" s="166"/>
      <c r="FI150" s="166"/>
      <c r="FJ150" s="166"/>
      <c r="FK150" s="166"/>
      <c r="FL150" s="166"/>
      <c r="FM150" s="166"/>
    </row>
    <row r="151" spans="1:169" s="64" customFormat="1" x14ac:dyDescent="0.3">
      <c r="A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DF151" s="65"/>
      <c r="DG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S151" s="166"/>
      <c r="ET151" s="166"/>
      <c r="EU151" s="166"/>
      <c r="EV151" s="166"/>
      <c r="EW151" s="166"/>
      <c r="EX151" s="166"/>
      <c r="EY151" s="166"/>
      <c r="EZ151" s="166"/>
      <c r="FA151" s="166"/>
      <c r="FB151" s="166"/>
      <c r="FC151" s="166"/>
      <c r="FD151" s="166"/>
      <c r="FE151" s="166"/>
      <c r="FF151" s="166"/>
      <c r="FG151" s="166"/>
      <c r="FH151" s="166"/>
      <c r="FI151" s="166"/>
      <c r="FJ151" s="166"/>
      <c r="FK151" s="166"/>
      <c r="FL151" s="166"/>
      <c r="FM151" s="166"/>
    </row>
    <row r="152" spans="1:169" s="64" customFormat="1" x14ac:dyDescent="0.3">
      <c r="A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DF152" s="65"/>
      <c r="DG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S152" s="166"/>
      <c r="ET152" s="166"/>
      <c r="EU152" s="166"/>
      <c r="EV152" s="166"/>
      <c r="EW152" s="166"/>
      <c r="EX152" s="166"/>
      <c r="EY152" s="166"/>
      <c r="EZ152" s="166"/>
      <c r="FA152" s="166"/>
      <c r="FB152" s="166"/>
      <c r="FC152" s="166"/>
      <c r="FD152" s="166"/>
      <c r="FE152" s="166"/>
      <c r="FF152" s="166"/>
      <c r="FG152" s="166"/>
      <c r="FH152" s="166"/>
      <c r="FI152" s="166"/>
      <c r="FJ152" s="166"/>
      <c r="FK152" s="166"/>
      <c r="FL152" s="166"/>
      <c r="FM152" s="166"/>
    </row>
    <row r="153" spans="1:169" s="64" customFormat="1" x14ac:dyDescent="0.3">
      <c r="A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DF153" s="65"/>
      <c r="DG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</row>
    <row r="154" spans="1:169" s="64" customFormat="1" x14ac:dyDescent="0.3">
      <c r="A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DF154" s="65"/>
      <c r="DG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S154" s="166"/>
      <c r="ET154" s="166"/>
      <c r="EU154" s="166"/>
      <c r="EV154" s="166"/>
      <c r="EW154" s="166"/>
      <c r="EX154" s="166"/>
      <c r="EY154" s="166"/>
      <c r="EZ154" s="166"/>
      <c r="FA154" s="166"/>
      <c r="FB154" s="166"/>
      <c r="FC154" s="166"/>
      <c r="FD154" s="166"/>
      <c r="FE154" s="166"/>
      <c r="FF154" s="166"/>
      <c r="FG154" s="166"/>
      <c r="FH154" s="166"/>
      <c r="FI154" s="166"/>
      <c r="FJ154" s="166"/>
      <c r="FK154" s="166"/>
      <c r="FL154" s="166"/>
      <c r="FM154" s="166"/>
    </row>
    <row r="155" spans="1:169" s="64" customFormat="1" x14ac:dyDescent="0.3">
      <c r="A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DF155" s="65"/>
      <c r="DG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</row>
    <row r="156" spans="1:169" s="64" customFormat="1" x14ac:dyDescent="0.3">
      <c r="A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DF156" s="65"/>
      <c r="DG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S156" s="166"/>
      <c r="ET156" s="166"/>
      <c r="EU156" s="166"/>
      <c r="EV156" s="166"/>
      <c r="EW156" s="166"/>
      <c r="EX156" s="166"/>
      <c r="EY156" s="166"/>
      <c r="EZ156" s="166"/>
      <c r="FA156" s="166"/>
      <c r="FB156" s="166"/>
      <c r="FC156" s="166"/>
      <c r="FD156" s="166"/>
      <c r="FE156" s="166"/>
      <c r="FF156" s="166"/>
      <c r="FG156" s="166"/>
      <c r="FH156" s="166"/>
      <c r="FI156" s="166"/>
      <c r="FJ156" s="166"/>
      <c r="FK156" s="166"/>
      <c r="FL156" s="166"/>
      <c r="FM156" s="166"/>
    </row>
    <row r="157" spans="1:169" s="64" customFormat="1" x14ac:dyDescent="0.3">
      <c r="A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DF157" s="65"/>
      <c r="DG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</row>
    <row r="158" spans="1:169" s="64" customFormat="1" x14ac:dyDescent="0.3">
      <c r="A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DF158" s="65"/>
      <c r="DG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</row>
    <row r="159" spans="1:169" s="64" customFormat="1" x14ac:dyDescent="0.3">
      <c r="A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DF159" s="65"/>
      <c r="DG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</row>
    <row r="160" spans="1:169" s="64" customFormat="1" x14ac:dyDescent="0.3">
      <c r="A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DF160" s="65"/>
      <c r="DG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</row>
    <row r="161" spans="1:169" s="64" customFormat="1" x14ac:dyDescent="0.3">
      <c r="A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DF161" s="65"/>
      <c r="DG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</row>
    <row r="162" spans="1:169" s="64" customFormat="1" x14ac:dyDescent="0.3">
      <c r="A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DF162" s="65"/>
      <c r="DG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</row>
    <row r="163" spans="1:169" s="64" customFormat="1" x14ac:dyDescent="0.3">
      <c r="A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DF163" s="65"/>
      <c r="DG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</row>
    <row r="164" spans="1:169" s="64" customFormat="1" x14ac:dyDescent="0.3">
      <c r="A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DF164" s="65"/>
      <c r="DG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S164" s="166"/>
      <c r="ET164" s="166"/>
      <c r="EU164" s="166"/>
      <c r="EV164" s="166"/>
      <c r="EW164" s="166"/>
      <c r="EX164" s="166"/>
      <c r="EY164" s="166"/>
      <c r="EZ164" s="166"/>
      <c r="FA164" s="166"/>
      <c r="FB164" s="166"/>
      <c r="FC164" s="166"/>
      <c r="FD164" s="166"/>
      <c r="FE164" s="166"/>
      <c r="FF164" s="166"/>
      <c r="FG164" s="166"/>
      <c r="FH164" s="166"/>
      <c r="FI164" s="166"/>
      <c r="FJ164" s="166"/>
      <c r="FK164" s="166"/>
      <c r="FL164" s="166"/>
      <c r="FM164" s="166"/>
    </row>
    <row r="165" spans="1:169" s="64" customFormat="1" x14ac:dyDescent="0.3">
      <c r="A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DF165" s="65"/>
      <c r="DG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S165" s="166"/>
      <c r="ET165" s="166"/>
      <c r="EU165" s="166"/>
      <c r="EV165" s="166"/>
      <c r="EW165" s="166"/>
      <c r="EX165" s="166"/>
      <c r="EY165" s="166"/>
      <c r="EZ165" s="166"/>
      <c r="FA165" s="166"/>
      <c r="FB165" s="166"/>
      <c r="FC165" s="166"/>
      <c r="FD165" s="166"/>
      <c r="FE165" s="166"/>
      <c r="FF165" s="166"/>
      <c r="FG165" s="166"/>
      <c r="FH165" s="166"/>
      <c r="FI165" s="166"/>
      <c r="FJ165" s="166"/>
      <c r="FK165" s="166"/>
      <c r="FL165" s="166"/>
      <c r="FM165" s="166"/>
    </row>
    <row r="166" spans="1:169" s="64" customFormat="1" x14ac:dyDescent="0.3">
      <c r="A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DF166" s="65"/>
      <c r="DG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S166" s="166"/>
      <c r="ET166" s="166"/>
      <c r="EU166" s="166"/>
      <c r="EV166" s="166"/>
      <c r="EW166" s="166"/>
      <c r="EX166" s="166"/>
      <c r="EY166" s="166"/>
      <c r="EZ166" s="166"/>
      <c r="FA166" s="166"/>
      <c r="FB166" s="166"/>
      <c r="FC166" s="166"/>
      <c r="FD166" s="166"/>
      <c r="FE166" s="166"/>
      <c r="FF166" s="166"/>
      <c r="FG166" s="166"/>
      <c r="FH166" s="166"/>
      <c r="FI166" s="166"/>
      <c r="FJ166" s="166"/>
      <c r="FK166" s="166"/>
      <c r="FL166" s="166"/>
      <c r="FM166" s="166"/>
    </row>
    <row r="167" spans="1:169" s="64" customFormat="1" x14ac:dyDescent="0.3">
      <c r="A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DF167" s="65"/>
      <c r="DG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S167" s="166"/>
      <c r="ET167" s="166"/>
      <c r="EU167" s="166"/>
      <c r="EV167" s="166"/>
      <c r="EW167" s="166"/>
      <c r="EX167" s="166"/>
      <c r="EY167" s="166"/>
      <c r="EZ167" s="166"/>
      <c r="FA167" s="166"/>
      <c r="FB167" s="166"/>
      <c r="FC167" s="166"/>
      <c r="FD167" s="166"/>
      <c r="FE167" s="166"/>
      <c r="FF167" s="166"/>
      <c r="FG167" s="166"/>
      <c r="FH167" s="166"/>
      <c r="FI167" s="166"/>
      <c r="FJ167" s="166"/>
      <c r="FK167" s="166"/>
      <c r="FL167" s="166"/>
      <c r="FM167" s="166"/>
    </row>
    <row r="168" spans="1:169" s="64" customFormat="1" x14ac:dyDescent="0.3">
      <c r="A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DF168" s="65"/>
      <c r="DG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S168" s="166"/>
      <c r="ET168" s="166"/>
      <c r="EU168" s="166"/>
      <c r="EV168" s="166"/>
      <c r="EW168" s="166"/>
      <c r="EX168" s="166"/>
      <c r="EY168" s="166"/>
      <c r="EZ168" s="166"/>
      <c r="FA168" s="166"/>
      <c r="FB168" s="166"/>
      <c r="FC168" s="166"/>
      <c r="FD168" s="166"/>
      <c r="FE168" s="166"/>
      <c r="FF168" s="166"/>
      <c r="FG168" s="166"/>
      <c r="FH168" s="166"/>
      <c r="FI168" s="166"/>
      <c r="FJ168" s="166"/>
      <c r="FK168" s="166"/>
      <c r="FL168" s="166"/>
      <c r="FM168" s="166"/>
    </row>
    <row r="169" spans="1:169" s="64" customFormat="1" x14ac:dyDescent="0.3">
      <c r="A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DF169" s="65"/>
      <c r="DG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S169" s="166"/>
      <c r="ET169" s="166"/>
      <c r="EU169" s="166"/>
      <c r="EV169" s="166"/>
      <c r="EW169" s="166"/>
      <c r="EX169" s="166"/>
      <c r="EY169" s="166"/>
      <c r="EZ169" s="166"/>
      <c r="FA169" s="166"/>
      <c r="FB169" s="166"/>
      <c r="FC169" s="166"/>
      <c r="FD169" s="166"/>
      <c r="FE169" s="166"/>
      <c r="FF169" s="166"/>
      <c r="FG169" s="166"/>
      <c r="FH169" s="166"/>
      <c r="FI169" s="166"/>
      <c r="FJ169" s="166"/>
      <c r="FK169" s="166"/>
      <c r="FL169" s="166"/>
      <c r="FM169" s="166"/>
    </row>
    <row r="170" spans="1:169" s="64" customFormat="1" x14ac:dyDescent="0.3">
      <c r="A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DF170" s="65"/>
      <c r="DG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</row>
    <row r="171" spans="1:169" s="64" customFormat="1" x14ac:dyDescent="0.3">
      <c r="A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DF171" s="65"/>
      <c r="DG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S171" s="166"/>
      <c r="ET171" s="166"/>
      <c r="EU171" s="166"/>
      <c r="EV171" s="166"/>
      <c r="EW171" s="166"/>
      <c r="EX171" s="166"/>
      <c r="EY171" s="166"/>
      <c r="EZ171" s="166"/>
      <c r="FA171" s="166"/>
      <c r="FB171" s="166"/>
      <c r="FC171" s="166"/>
      <c r="FD171" s="166"/>
      <c r="FE171" s="166"/>
      <c r="FF171" s="166"/>
      <c r="FG171" s="166"/>
      <c r="FH171" s="166"/>
      <c r="FI171" s="166"/>
      <c r="FJ171" s="166"/>
      <c r="FK171" s="166"/>
      <c r="FL171" s="166"/>
      <c r="FM171" s="166"/>
    </row>
    <row r="172" spans="1:169" s="64" customFormat="1" x14ac:dyDescent="0.3">
      <c r="A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DF172" s="65"/>
      <c r="DG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S172" s="166"/>
      <c r="ET172" s="166"/>
      <c r="EU172" s="166"/>
      <c r="EV172" s="166"/>
      <c r="EW172" s="166"/>
      <c r="EX172" s="166"/>
      <c r="EY172" s="166"/>
      <c r="EZ172" s="166"/>
      <c r="FA172" s="166"/>
      <c r="FB172" s="166"/>
      <c r="FC172" s="166"/>
      <c r="FD172" s="166"/>
      <c r="FE172" s="166"/>
      <c r="FF172" s="166"/>
      <c r="FG172" s="166"/>
      <c r="FH172" s="166"/>
      <c r="FI172" s="166"/>
      <c r="FJ172" s="166"/>
      <c r="FK172" s="166"/>
      <c r="FL172" s="166"/>
      <c r="FM172" s="166"/>
    </row>
    <row r="173" spans="1:169" s="64" customFormat="1" x14ac:dyDescent="0.3">
      <c r="A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DF173" s="65"/>
      <c r="DG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S173" s="166"/>
      <c r="ET173" s="166"/>
      <c r="EU173" s="166"/>
      <c r="EV173" s="166"/>
      <c r="EW173" s="166"/>
      <c r="EX173" s="166"/>
      <c r="EY173" s="166"/>
      <c r="EZ173" s="166"/>
      <c r="FA173" s="166"/>
      <c r="FB173" s="166"/>
      <c r="FC173" s="166"/>
      <c r="FD173" s="166"/>
      <c r="FE173" s="166"/>
      <c r="FF173" s="166"/>
      <c r="FG173" s="166"/>
      <c r="FH173" s="166"/>
      <c r="FI173" s="166"/>
      <c r="FJ173" s="166"/>
      <c r="FK173" s="166"/>
      <c r="FL173" s="166"/>
      <c r="FM173" s="166"/>
    </row>
    <row r="174" spans="1:169" s="64" customFormat="1" x14ac:dyDescent="0.3">
      <c r="A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DF174" s="65"/>
      <c r="DG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S174" s="166"/>
      <c r="ET174" s="166"/>
      <c r="EU174" s="166"/>
      <c r="EV174" s="166"/>
      <c r="EW174" s="166"/>
      <c r="EX174" s="166"/>
      <c r="EY174" s="166"/>
      <c r="EZ174" s="166"/>
      <c r="FA174" s="166"/>
      <c r="FB174" s="166"/>
      <c r="FC174" s="166"/>
      <c r="FD174" s="166"/>
      <c r="FE174" s="166"/>
      <c r="FF174" s="166"/>
      <c r="FG174" s="166"/>
      <c r="FH174" s="166"/>
      <c r="FI174" s="166"/>
      <c r="FJ174" s="166"/>
      <c r="FK174" s="166"/>
      <c r="FL174" s="166"/>
      <c r="FM174" s="166"/>
    </row>
    <row r="175" spans="1:169" s="64" customFormat="1" x14ac:dyDescent="0.3">
      <c r="A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DF175" s="65"/>
      <c r="DG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</row>
    <row r="176" spans="1:169" s="64" customFormat="1" x14ac:dyDescent="0.3">
      <c r="A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DF176" s="65"/>
      <c r="DG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</row>
    <row r="177" spans="1:169" s="64" customFormat="1" x14ac:dyDescent="0.3">
      <c r="A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DF177" s="65"/>
      <c r="DG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</row>
    <row r="178" spans="1:169" s="64" customFormat="1" x14ac:dyDescent="0.3">
      <c r="A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DF178" s="65"/>
      <c r="DG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S178" s="166"/>
      <c r="ET178" s="166"/>
      <c r="EU178" s="166"/>
      <c r="EV178" s="166"/>
      <c r="EW178" s="166"/>
      <c r="EX178" s="166"/>
      <c r="EY178" s="166"/>
      <c r="EZ178" s="166"/>
      <c r="FA178" s="166"/>
      <c r="FB178" s="166"/>
      <c r="FC178" s="166"/>
      <c r="FD178" s="166"/>
      <c r="FE178" s="166"/>
      <c r="FF178" s="166"/>
      <c r="FG178" s="166"/>
      <c r="FH178" s="166"/>
      <c r="FI178" s="166"/>
      <c r="FJ178" s="166"/>
      <c r="FK178" s="166"/>
      <c r="FL178" s="166"/>
      <c r="FM178" s="166"/>
    </row>
    <row r="179" spans="1:169" s="64" customFormat="1" x14ac:dyDescent="0.3">
      <c r="A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DF179" s="65"/>
      <c r="DG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S179" s="166"/>
      <c r="ET179" s="166"/>
      <c r="EU179" s="166"/>
      <c r="EV179" s="166"/>
      <c r="EW179" s="166"/>
      <c r="EX179" s="166"/>
      <c r="EY179" s="166"/>
      <c r="EZ179" s="166"/>
      <c r="FA179" s="166"/>
      <c r="FB179" s="166"/>
      <c r="FC179" s="166"/>
      <c r="FD179" s="166"/>
      <c r="FE179" s="166"/>
      <c r="FF179" s="166"/>
      <c r="FG179" s="166"/>
      <c r="FH179" s="166"/>
      <c r="FI179" s="166"/>
      <c r="FJ179" s="166"/>
      <c r="FK179" s="166"/>
      <c r="FL179" s="166"/>
      <c r="FM179" s="166"/>
    </row>
    <row r="180" spans="1:169" s="64" customFormat="1" x14ac:dyDescent="0.3">
      <c r="A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DF180" s="65"/>
      <c r="DG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S180" s="166"/>
      <c r="ET180" s="166"/>
      <c r="EU180" s="166"/>
      <c r="EV180" s="166"/>
      <c r="EW180" s="166"/>
      <c r="EX180" s="166"/>
      <c r="EY180" s="166"/>
      <c r="EZ180" s="166"/>
      <c r="FA180" s="166"/>
      <c r="FB180" s="166"/>
      <c r="FC180" s="166"/>
      <c r="FD180" s="166"/>
      <c r="FE180" s="166"/>
      <c r="FF180" s="166"/>
      <c r="FG180" s="166"/>
      <c r="FH180" s="166"/>
      <c r="FI180" s="166"/>
      <c r="FJ180" s="166"/>
      <c r="FK180" s="166"/>
      <c r="FL180" s="166"/>
      <c r="FM180" s="166"/>
    </row>
    <row r="181" spans="1:169" s="64" customFormat="1" x14ac:dyDescent="0.3">
      <c r="A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DF181" s="65"/>
      <c r="DG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S181" s="166"/>
      <c r="ET181" s="166"/>
      <c r="EU181" s="166"/>
      <c r="EV181" s="166"/>
      <c r="EW181" s="166"/>
      <c r="EX181" s="166"/>
      <c r="EY181" s="166"/>
      <c r="EZ181" s="166"/>
      <c r="FA181" s="166"/>
      <c r="FB181" s="166"/>
      <c r="FC181" s="166"/>
      <c r="FD181" s="166"/>
      <c r="FE181" s="166"/>
      <c r="FF181" s="166"/>
      <c r="FG181" s="166"/>
      <c r="FH181" s="166"/>
      <c r="FI181" s="166"/>
      <c r="FJ181" s="166"/>
      <c r="FK181" s="166"/>
      <c r="FL181" s="166"/>
      <c r="FM181" s="166"/>
    </row>
    <row r="182" spans="1:169" s="64" customFormat="1" x14ac:dyDescent="0.3">
      <c r="A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DF182" s="65"/>
      <c r="DG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S182" s="166"/>
      <c r="ET182" s="166"/>
      <c r="EU182" s="166"/>
      <c r="EV182" s="166"/>
      <c r="EW182" s="166"/>
      <c r="EX182" s="166"/>
      <c r="EY182" s="166"/>
      <c r="EZ182" s="166"/>
      <c r="FA182" s="166"/>
      <c r="FB182" s="166"/>
      <c r="FC182" s="166"/>
      <c r="FD182" s="166"/>
      <c r="FE182" s="166"/>
      <c r="FF182" s="166"/>
      <c r="FG182" s="166"/>
      <c r="FH182" s="166"/>
      <c r="FI182" s="166"/>
      <c r="FJ182" s="166"/>
      <c r="FK182" s="166"/>
      <c r="FL182" s="166"/>
      <c r="FM182" s="166"/>
    </row>
    <row r="183" spans="1:169" s="64" customFormat="1" x14ac:dyDescent="0.3">
      <c r="A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DF183" s="65"/>
      <c r="DG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S183" s="166"/>
      <c r="ET183" s="166"/>
      <c r="EU183" s="166"/>
      <c r="EV183" s="166"/>
      <c r="EW183" s="166"/>
      <c r="EX183" s="166"/>
      <c r="EY183" s="166"/>
      <c r="EZ183" s="166"/>
      <c r="FA183" s="166"/>
      <c r="FB183" s="166"/>
      <c r="FC183" s="166"/>
      <c r="FD183" s="166"/>
      <c r="FE183" s="166"/>
      <c r="FF183" s="166"/>
      <c r="FG183" s="166"/>
      <c r="FH183" s="166"/>
      <c r="FI183" s="166"/>
      <c r="FJ183" s="166"/>
      <c r="FK183" s="166"/>
      <c r="FL183" s="166"/>
      <c r="FM183" s="166"/>
    </row>
    <row r="184" spans="1:169" s="64" customFormat="1" x14ac:dyDescent="0.3">
      <c r="A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DF184" s="65"/>
      <c r="DG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S184" s="166"/>
      <c r="ET184" s="166"/>
      <c r="EU184" s="166"/>
      <c r="EV184" s="166"/>
      <c r="EW184" s="166"/>
      <c r="EX184" s="166"/>
      <c r="EY184" s="166"/>
      <c r="EZ184" s="166"/>
      <c r="FA184" s="166"/>
      <c r="FB184" s="166"/>
      <c r="FC184" s="166"/>
      <c r="FD184" s="166"/>
      <c r="FE184" s="166"/>
      <c r="FF184" s="166"/>
      <c r="FG184" s="166"/>
      <c r="FH184" s="166"/>
      <c r="FI184" s="166"/>
      <c r="FJ184" s="166"/>
      <c r="FK184" s="166"/>
      <c r="FL184" s="166"/>
      <c r="FM184" s="166"/>
    </row>
    <row r="185" spans="1:169" s="64" customFormat="1" x14ac:dyDescent="0.3">
      <c r="A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DF185" s="65"/>
      <c r="DG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S185" s="166"/>
      <c r="ET185" s="166"/>
      <c r="EU185" s="166"/>
      <c r="EV185" s="166"/>
      <c r="EW185" s="166"/>
      <c r="EX185" s="166"/>
      <c r="EY185" s="166"/>
      <c r="EZ185" s="166"/>
      <c r="FA185" s="166"/>
      <c r="FB185" s="166"/>
      <c r="FC185" s="166"/>
      <c r="FD185" s="166"/>
      <c r="FE185" s="166"/>
      <c r="FF185" s="166"/>
      <c r="FG185" s="166"/>
      <c r="FH185" s="166"/>
      <c r="FI185" s="166"/>
      <c r="FJ185" s="166"/>
      <c r="FK185" s="166"/>
      <c r="FL185" s="166"/>
      <c r="FM185" s="166"/>
    </row>
    <row r="186" spans="1:169" s="64" customFormat="1" x14ac:dyDescent="0.3">
      <c r="A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DF186" s="65"/>
      <c r="DG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</row>
    <row r="187" spans="1:169" s="64" customFormat="1" x14ac:dyDescent="0.3">
      <c r="A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DF187" s="65"/>
      <c r="DG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</row>
    <row r="188" spans="1:169" s="64" customFormat="1" x14ac:dyDescent="0.3">
      <c r="A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DF188" s="65"/>
      <c r="DG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</row>
    <row r="189" spans="1:169" s="64" customFormat="1" x14ac:dyDescent="0.3">
      <c r="A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DF189" s="65"/>
      <c r="DG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S189" s="166"/>
      <c r="ET189" s="166"/>
      <c r="EU189" s="166"/>
      <c r="EV189" s="166"/>
      <c r="EW189" s="166"/>
      <c r="EX189" s="166"/>
      <c r="EY189" s="166"/>
      <c r="EZ189" s="166"/>
      <c r="FA189" s="166"/>
      <c r="FB189" s="166"/>
      <c r="FC189" s="166"/>
      <c r="FD189" s="166"/>
      <c r="FE189" s="166"/>
      <c r="FF189" s="166"/>
      <c r="FG189" s="166"/>
      <c r="FH189" s="166"/>
      <c r="FI189" s="166"/>
      <c r="FJ189" s="166"/>
      <c r="FK189" s="166"/>
      <c r="FL189" s="166"/>
      <c r="FM189" s="166"/>
    </row>
    <row r="190" spans="1:169" s="64" customFormat="1" x14ac:dyDescent="0.3">
      <c r="A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DF190" s="65"/>
      <c r="DG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S190" s="166"/>
      <c r="ET190" s="166"/>
      <c r="EU190" s="166"/>
      <c r="EV190" s="166"/>
      <c r="EW190" s="166"/>
      <c r="EX190" s="166"/>
      <c r="EY190" s="166"/>
      <c r="EZ190" s="166"/>
      <c r="FA190" s="166"/>
      <c r="FB190" s="166"/>
      <c r="FC190" s="166"/>
      <c r="FD190" s="166"/>
      <c r="FE190" s="166"/>
      <c r="FF190" s="166"/>
      <c r="FG190" s="166"/>
      <c r="FH190" s="166"/>
      <c r="FI190" s="166"/>
      <c r="FJ190" s="166"/>
      <c r="FK190" s="166"/>
      <c r="FL190" s="166"/>
      <c r="FM190" s="166"/>
    </row>
    <row r="191" spans="1:169" s="64" customFormat="1" x14ac:dyDescent="0.3">
      <c r="A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DF191" s="65"/>
      <c r="DG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S191" s="166"/>
      <c r="ET191" s="166"/>
      <c r="EU191" s="166"/>
      <c r="EV191" s="166"/>
      <c r="EW191" s="166"/>
      <c r="EX191" s="166"/>
      <c r="EY191" s="166"/>
      <c r="EZ191" s="166"/>
      <c r="FA191" s="166"/>
      <c r="FB191" s="166"/>
      <c r="FC191" s="166"/>
      <c r="FD191" s="166"/>
      <c r="FE191" s="166"/>
      <c r="FF191" s="166"/>
      <c r="FG191" s="166"/>
      <c r="FH191" s="166"/>
      <c r="FI191" s="166"/>
      <c r="FJ191" s="166"/>
      <c r="FK191" s="166"/>
      <c r="FL191" s="166"/>
      <c r="FM191" s="166"/>
    </row>
    <row r="192" spans="1:169" s="64" customFormat="1" x14ac:dyDescent="0.3">
      <c r="A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DF192" s="65"/>
      <c r="DG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S192" s="166"/>
      <c r="ET192" s="166"/>
      <c r="EU192" s="166"/>
      <c r="EV192" s="166"/>
      <c r="EW192" s="166"/>
      <c r="EX192" s="166"/>
      <c r="EY192" s="166"/>
      <c r="EZ192" s="166"/>
      <c r="FA192" s="166"/>
      <c r="FB192" s="166"/>
      <c r="FC192" s="166"/>
      <c r="FD192" s="166"/>
      <c r="FE192" s="166"/>
      <c r="FF192" s="166"/>
      <c r="FG192" s="166"/>
      <c r="FH192" s="166"/>
      <c r="FI192" s="166"/>
      <c r="FJ192" s="166"/>
      <c r="FK192" s="166"/>
      <c r="FL192" s="166"/>
      <c r="FM192" s="166"/>
    </row>
    <row r="193" spans="1:169" s="64" customFormat="1" x14ac:dyDescent="0.3">
      <c r="A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DF193" s="65"/>
      <c r="DG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</row>
    <row r="194" spans="1:169" s="64" customFormat="1" x14ac:dyDescent="0.3">
      <c r="A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DF194" s="65"/>
      <c r="DG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S194" s="166"/>
      <c r="ET194" s="166"/>
      <c r="EU194" s="166"/>
      <c r="EV194" s="166"/>
      <c r="EW194" s="166"/>
      <c r="EX194" s="166"/>
      <c r="EY194" s="166"/>
      <c r="EZ194" s="166"/>
      <c r="FA194" s="166"/>
      <c r="FB194" s="166"/>
      <c r="FC194" s="166"/>
      <c r="FD194" s="166"/>
      <c r="FE194" s="166"/>
      <c r="FF194" s="166"/>
      <c r="FG194" s="166"/>
      <c r="FH194" s="166"/>
      <c r="FI194" s="166"/>
      <c r="FJ194" s="166"/>
      <c r="FK194" s="166"/>
      <c r="FL194" s="166"/>
      <c r="FM194" s="166"/>
    </row>
    <row r="195" spans="1:169" s="64" customFormat="1" x14ac:dyDescent="0.3">
      <c r="A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DF195" s="65"/>
      <c r="DG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S195" s="166"/>
      <c r="ET195" s="166"/>
      <c r="EU195" s="166"/>
      <c r="EV195" s="166"/>
      <c r="EW195" s="166"/>
      <c r="EX195" s="166"/>
      <c r="EY195" s="166"/>
      <c r="EZ195" s="166"/>
      <c r="FA195" s="166"/>
      <c r="FB195" s="166"/>
      <c r="FC195" s="166"/>
      <c r="FD195" s="166"/>
      <c r="FE195" s="166"/>
      <c r="FF195" s="166"/>
      <c r="FG195" s="166"/>
      <c r="FH195" s="166"/>
      <c r="FI195" s="166"/>
      <c r="FJ195" s="166"/>
      <c r="FK195" s="166"/>
      <c r="FL195" s="166"/>
      <c r="FM195" s="166"/>
    </row>
    <row r="196" spans="1:169" s="64" customFormat="1" x14ac:dyDescent="0.3">
      <c r="A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DF196" s="65"/>
      <c r="DG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S196" s="166"/>
      <c r="ET196" s="166"/>
      <c r="EU196" s="166"/>
      <c r="EV196" s="166"/>
      <c r="EW196" s="166"/>
      <c r="EX196" s="166"/>
      <c r="EY196" s="166"/>
      <c r="EZ196" s="166"/>
      <c r="FA196" s="166"/>
      <c r="FB196" s="166"/>
      <c r="FC196" s="166"/>
      <c r="FD196" s="166"/>
      <c r="FE196" s="166"/>
      <c r="FF196" s="166"/>
      <c r="FG196" s="166"/>
      <c r="FH196" s="166"/>
      <c r="FI196" s="166"/>
      <c r="FJ196" s="166"/>
      <c r="FK196" s="166"/>
      <c r="FL196" s="166"/>
      <c r="FM196" s="166"/>
    </row>
    <row r="197" spans="1:169" s="64" customFormat="1" x14ac:dyDescent="0.3">
      <c r="A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DF197" s="65"/>
      <c r="DG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S197" s="166"/>
      <c r="ET197" s="166"/>
      <c r="EU197" s="166"/>
      <c r="EV197" s="166"/>
      <c r="EW197" s="166"/>
      <c r="EX197" s="166"/>
      <c r="EY197" s="166"/>
      <c r="EZ197" s="166"/>
      <c r="FA197" s="166"/>
      <c r="FB197" s="166"/>
      <c r="FC197" s="166"/>
      <c r="FD197" s="166"/>
      <c r="FE197" s="166"/>
      <c r="FF197" s="166"/>
      <c r="FG197" s="166"/>
      <c r="FH197" s="166"/>
      <c r="FI197" s="166"/>
      <c r="FJ197" s="166"/>
      <c r="FK197" s="166"/>
      <c r="FL197" s="166"/>
      <c r="FM197" s="166"/>
    </row>
    <row r="198" spans="1:169" s="64" customFormat="1" x14ac:dyDescent="0.3">
      <c r="A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DF198" s="65"/>
      <c r="DG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S198" s="166"/>
      <c r="ET198" s="166"/>
      <c r="EU198" s="166"/>
      <c r="EV198" s="166"/>
      <c r="EW198" s="166"/>
      <c r="EX198" s="166"/>
      <c r="EY198" s="166"/>
      <c r="EZ198" s="166"/>
      <c r="FA198" s="166"/>
      <c r="FB198" s="166"/>
      <c r="FC198" s="166"/>
      <c r="FD198" s="166"/>
      <c r="FE198" s="166"/>
      <c r="FF198" s="166"/>
      <c r="FG198" s="166"/>
      <c r="FH198" s="166"/>
      <c r="FI198" s="166"/>
      <c r="FJ198" s="166"/>
      <c r="FK198" s="166"/>
      <c r="FL198" s="166"/>
      <c r="FM198" s="166"/>
    </row>
    <row r="199" spans="1:169" s="64" customFormat="1" x14ac:dyDescent="0.3">
      <c r="A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DF199" s="65"/>
      <c r="DG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</row>
    <row r="200" spans="1:169" s="64" customFormat="1" x14ac:dyDescent="0.3">
      <c r="A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DF200" s="65"/>
      <c r="DG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S200" s="166"/>
      <c r="ET200" s="166"/>
      <c r="EU200" s="166"/>
      <c r="EV200" s="166"/>
      <c r="EW200" s="166"/>
      <c r="EX200" s="166"/>
      <c r="EY200" s="166"/>
      <c r="EZ200" s="166"/>
      <c r="FA200" s="166"/>
      <c r="FB200" s="166"/>
      <c r="FC200" s="166"/>
      <c r="FD200" s="166"/>
      <c r="FE200" s="166"/>
      <c r="FF200" s="166"/>
      <c r="FG200" s="166"/>
      <c r="FH200" s="166"/>
      <c r="FI200" s="166"/>
      <c r="FJ200" s="166"/>
      <c r="FK200" s="166"/>
      <c r="FL200" s="166"/>
      <c r="FM200" s="166"/>
    </row>
    <row r="201" spans="1:169" s="64" customFormat="1" x14ac:dyDescent="0.3">
      <c r="A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DF201" s="65"/>
      <c r="DG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</row>
    <row r="202" spans="1:169" s="64" customFormat="1" x14ac:dyDescent="0.3">
      <c r="A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DF202" s="65"/>
      <c r="DG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S202" s="166"/>
      <c r="ET202" s="166"/>
      <c r="EU202" s="166"/>
      <c r="EV202" s="166"/>
      <c r="EW202" s="166"/>
      <c r="EX202" s="166"/>
      <c r="EY202" s="166"/>
      <c r="EZ202" s="166"/>
      <c r="FA202" s="166"/>
      <c r="FB202" s="166"/>
      <c r="FC202" s="166"/>
      <c r="FD202" s="166"/>
      <c r="FE202" s="166"/>
      <c r="FF202" s="166"/>
      <c r="FG202" s="166"/>
      <c r="FH202" s="166"/>
      <c r="FI202" s="166"/>
      <c r="FJ202" s="166"/>
      <c r="FK202" s="166"/>
      <c r="FL202" s="166"/>
      <c r="FM202" s="166"/>
    </row>
    <row r="203" spans="1:169" s="64" customFormat="1" x14ac:dyDescent="0.3">
      <c r="A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DF203" s="65"/>
      <c r="DG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</row>
    <row r="204" spans="1:169" s="64" customFormat="1" x14ac:dyDescent="0.3">
      <c r="A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DF204" s="65"/>
      <c r="DG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</row>
    <row r="205" spans="1:169" s="64" customFormat="1" x14ac:dyDescent="0.3">
      <c r="A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DF205" s="65"/>
      <c r="DG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S205" s="166"/>
      <c r="ET205" s="166"/>
      <c r="EU205" s="166"/>
      <c r="EV205" s="166"/>
      <c r="EW205" s="166"/>
      <c r="EX205" s="166"/>
      <c r="EY205" s="166"/>
      <c r="EZ205" s="166"/>
      <c r="FA205" s="166"/>
      <c r="FB205" s="166"/>
      <c r="FC205" s="166"/>
      <c r="FD205" s="166"/>
      <c r="FE205" s="166"/>
      <c r="FF205" s="166"/>
      <c r="FG205" s="166"/>
      <c r="FH205" s="166"/>
      <c r="FI205" s="166"/>
      <c r="FJ205" s="166"/>
      <c r="FK205" s="166"/>
      <c r="FL205" s="166"/>
      <c r="FM205" s="166"/>
    </row>
    <row r="206" spans="1:169" s="64" customFormat="1" x14ac:dyDescent="0.3">
      <c r="A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DF206" s="65"/>
      <c r="DG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S206" s="166"/>
      <c r="ET206" s="166"/>
      <c r="EU206" s="166"/>
      <c r="EV206" s="166"/>
      <c r="EW206" s="166"/>
      <c r="EX206" s="166"/>
      <c r="EY206" s="166"/>
      <c r="EZ206" s="166"/>
      <c r="FA206" s="166"/>
      <c r="FB206" s="166"/>
      <c r="FC206" s="166"/>
      <c r="FD206" s="166"/>
      <c r="FE206" s="166"/>
      <c r="FF206" s="166"/>
      <c r="FG206" s="166"/>
      <c r="FH206" s="166"/>
      <c r="FI206" s="166"/>
      <c r="FJ206" s="166"/>
      <c r="FK206" s="166"/>
      <c r="FL206" s="166"/>
      <c r="FM206" s="166"/>
    </row>
    <row r="207" spans="1:169" s="64" customFormat="1" x14ac:dyDescent="0.3">
      <c r="A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DF207" s="65"/>
      <c r="DG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</row>
    <row r="208" spans="1:169" s="64" customFormat="1" x14ac:dyDescent="0.3">
      <c r="A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DF208" s="65"/>
      <c r="DG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S208" s="166"/>
      <c r="ET208" s="166"/>
      <c r="EU208" s="166"/>
      <c r="EV208" s="166"/>
      <c r="EW208" s="166"/>
      <c r="EX208" s="166"/>
      <c r="EY208" s="166"/>
      <c r="EZ208" s="166"/>
      <c r="FA208" s="166"/>
      <c r="FB208" s="166"/>
      <c r="FC208" s="166"/>
      <c r="FD208" s="166"/>
      <c r="FE208" s="166"/>
      <c r="FF208" s="166"/>
      <c r="FG208" s="166"/>
      <c r="FH208" s="166"/>
      <c r="FI208" s="166"/>
      <c r="FJ208" s="166"/>
      <c r="FK208" s="166"/>
      <c r="FL208" s="166"/>
      <c r="FM208" s="166"/>
    </row>
    <row r="209" spans="1:169" s="64" customFormat="1" x14ac:dyDescent="0.3">
      <c r="A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DF209" s="65"/>
      <c r="DG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</row>
    <row r="210" spans="1:169" s="64" customFormat="1" x14ac:dyDescent="0.3">
      <c r="A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DF210" s="65"/>
      <c r="DG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S210" s="166"/>
      <c r="ET210" s="166"/>
      <c r="EU210" s="166"/>
      <c r="EV210" s="166"/>
      <c r="EW210" s="166"/>
      <c r="EX210" s="166"/>
      <c r="EY210" s="166"/>
      <c r="EZ210" s="166"/>
      <c r="FA210" s="166"/>
      <c r="FB210" s="166"/>
      <c r="FC210" s="166"/>
      <c r="FD210" s="166"/>
      <c r="FE210" s="166"/>
      <c r="FF210" s="166"/>
      <c r="FG210" s="166"/>
      <c r="FH210" s="166"/>
      <c r="FI210" s="166"/>
      <c r="FJ210" s="166"/>
      <c r="FK210" s="166"/>
      <c r="FL210" s="166"/>
      <c r="FM210" s="166"/>
    </row>
    <row r="211" spans="1:169" s="64" customFormat="1" x14ac:dyDescent="0.3">
      <c r="A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DF211" s="65"/>
      <c r="DG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S211" s="166"/>
      <c r="ET211" s="166"/>
      <c r="EU211" s="166"/>
      <c r="EV211" s="166"/>
      <c r="EW211" s="166"/>
      <c r="EX211" s="166"/>
      <c r="EY211" s="166"/>
      <c r="EZ211" s="166"/>
      <c r="FA211" s="166"/>
      <c r="FB211" s="166"/>
      <c r="FC211" s="166"/>
      <c r="FD211" s="166"/>
      <c r="FE211" s="166"/>
      <c r="FF211" s="166"/>
      <c r="FG211" s="166"/>
      <c r="FH211" s="166"/>
      <c r="FI211" s="166"/>
      <c r="FJ211" s="166"/>
      <c r="FK211" s="166"/>
      <c r="FL211" s="166"/>
      <c r="FM211" s="166"/>
    </row>
    <row r="212" spans="1:169" s="64" customFormat="1" x14ac:dyDescent="0.3">
      <c r="A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DF212" s="65"/>
      <c r="DG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S212" s="166"/>
      <c r="ET212" s="166"/>
      <c r="EU212" s="166"/>
      <c r="EV212" s="166"/>
      <c r="EW212" s="166"/>
      <c r="EX212" s="166"/>
      <c r="EY212" s="166"/>
      <c r="EZ212" s="166"/>
      <c r="FA212" s="166"/>
      <c r="FB212" s="166"/>
      <c r="FC212" s="166"/>
      <c r="FD212" s="166"/>
      <c r="FE212" s="166"/>
      <c r="FF212" s="166"/>
      <c r="FG212" s="166"/>
      <c r="FH212" s="166"/>
      <c r="FI212" s="166"/>
      <c r="FJ212" s="166"/>
      <c r="FK212" s="166"/>
      <c r="FL212" s="166"/>
      <c r="FM212" s="166"/>
    </row>
    <row r="213" spans="1:169" s="64" customFormat="1" x14ac:dyDescent="0.3">
      <c r="A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DF213" s="65"/>
      <c r="DG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S213" s="166"/>
      <c r="ET213" s="166"/>
      <c r="EU213" s="166"/>
      <c r="EV213" s="166"/>
      <c r="EW213" s="166"/>
      <c r="EX213" s="166"/>
      <c r="EY213" s="166"/>
      <c r="EZ213" s="166"/>
      <c r="FA213" s="166"/>
      <c r="FB213" s="166"/>
      <c r="FC213" s="166"/>
      <c r="FD213" s="166"/>
      <c r="FE213" s="166"/>
      <c r="FF213" s="166"/>
      <c r="FG213" s="166"/>
      <c r="FH213" s="166"/>
      <c r="FI213" s="166"/>
      <c r="FJ213" s="166"/>
      <c r="FK213" s="166"/>
      <c r="FL213" s="166"/>
      <c r="FM213" s="166"/>
    </row>
    <row r="214" spans="1:169" s="64" customFormat="1" x14ac:dyDescent="0.3">
      <c r="A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DF214" s="65"/>
      <c r="DG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S214" s="166"/>
      <c r="ET214" s="166"/>
      <c r="EU214" s="166"/>
      <c r="EV214" s="166"/>
      <c r="EW214" s="166"/>
      <c r="EX214" s="166"/>
      <c r="EY214" s="166"/>
      <c r="EZ214" s="166"/>
      <c r="FA214" s="166"/>
      <c r="FB214" s="166"/>
      <c r="FC214" s="166"/>
      <c r="FD214" s="166"/>
      <c r="FE214" s="166"/>
      <c r="FF214" s="166"/>
      <c r="FG214" s="166"/>
      <c r="FH214" s="166"/>
      <c r="FI214" s="166"/>
      <c r="FJ214" s="166"/>
      <c r="FK214" s="166"/>
      <c r="FL214" s="166"/>
      <c r="FM214" s="166"/>
    </row>
    <row r="215" spans="1:169" s="64" customFormat="1" x14ac:dyDescent="0.3">
      <c r="A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DF215" s="65"/>
      <c r="DG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S215" s="166"/>
      <c r="ET215" s="166"/>
      <c r="EU215" s="166"/>
      <c r="EV215" s="166"/>
      <c r="EW215" s="166"/>
      <c r="EX215" s="166"/>
      <c r="EY215" s="166"/>
      <c r="EZ215" s="166"/>
      <c r="FA215" s="166"/>
      <c r="FB215" s="166"/>
      <c r="FC215" s="166"/>
      <c r="FD215" s="166"/>
      <c r="FE215" s="166"/>
      <c r="FF215" s="166"/>
      <c r="FG215" s="166"/>
      <c r="FH215" s="166"/>
      <c r="FI215" s="166"/>
      <c r="FJ215" s="166"/>
      <c r="FK215" s="166"/>
      <c r="FL215" s="166"/>
      <c r="FM215" s="166"/>
    </row>
    <row r="216" spans="1:169" s="64" customFormat="1" x14ac:dyDescent="0.3">
      <c r="A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DF216" s="65"/>
      <c r="DG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</row>
    <row r="217" spans="1:169" s="64" customFormat="1" x14ac:dyDescent="0.3">
      <c r="A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DF217" s="65"/>
      <c r="DG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S217" s="166"/>
      <c r="ET217" s="166"/>
      <c r="EU217" s="166"/>
      <c r="EV217" s="166"/>
      <c r="EW217" s="166"/>
      <c r="EX217" s="166"/>
      <c r="EY217" s="166"/>
      <c r="EZ217" s="166"/>
      <c r="FA217" s="166"/>
      <c r="FB217" s="166"/>
      <c r="FC217" s="166"/>
      <c r="FD217" s="166"/>
      <c r="FE217" s="166"/>
      <c r="FF217" s="166"/>
      <c r="FG217" s="166"/>
      <c r="FH217" s="166"/>
      <c r="FI217" s="166"/>
      <c r="FJ217" s="166"/>
      <c r="FK217" s="166"/>
      <c r="FL217" s="166"/>
      <c r="FM217" s="166"/>
    </row>
    <row r="218" spans="1:169" s="64" customFormat="1" x14ac:dyDescent="0.3">
      <c r="A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DF218" s="65"/>
      <c r="DG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S218" s="166"/>
      <c r="ET218" s="166"/>
      <c r="EU218" s="166"/>
      <c r="EV218" s="166"/>
      <c r="EW218" s="166"/>
      <c r="EX218" s="166"/>
      <c r="EY218" s="166"/>
      <c r="EZ218" s="166"/>
      <c r="FA218" s="166"/>
      <c r="FB218" s="166"/>
      <c r="FC218" s="166"/>
      <c r="FD218" s="166"/>
      <c r="FE218" s="166"/>
      <c r="FF218" s="166"/>
      <c r="FG218" s="166"/>
      <c r="FH218" s="166"/>
      <c r="FI218" s="166"/>
      <c r="FJ218" s="166"/>
      <c r="FK218" s="166"/>
      <c r="FL218" s="166"/>
      <c r="FM218" s="166"/>
    </row>
    <row r="219" spans="1:169" s="64" customFormat="1" x14ac:dyDescent="0.3">
      <c r="A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DF219" s="65"/>
      <c r="DG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S219" s="166"/>
      <c r="ET219" s="166"/>
      <c r="EU219" s="166"/>
      <c r="EV219" s="166"/>
      <c r="EW219" s="166"/>
      <c r="EX219" s="166"/>
      <c r="EY219" s="166"/>
      <c r="EZ219" s="166"/>
      <c r="FA219" s="166"/>
      <c r="FB219" s="166"/>
      <c r="FC219" s="166"/>
      <c r="FD219" s="166"/>
      <c r="FE219" s="166"/>
      <c r="FF219" s="166"/>
      <c r="FG219" s="166"/>
      <c r="FH219" s="166"/>
      <c r="FI219" s="166"/>
      <c r="FJ219" s="166"/>
      <c r="FK219" s="166"/>
      <c r="FL219" s="166"/>
      <c r="FM219" s="166"/>
    </row>
    <row r="220" spans="1:169" s="64" customFormat="1" x14ac:dyDescent="0.3">
      <c r="A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DF220" s="65"/>
      <c r="DG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</row>
    <row r="221" spans="1:169" s="64" customFormat="1" x14ac:dyDescent="0.3">
      <c r="A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DF221" s="65"/>
      <c r="DG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S221" s="166"/>
      <c r="ET221" s="166"/>
      <c r="EU221" s="166"/>
      <c r="EV221" s="166"/>
      <c r="EW221" s="166"/>
      <c r="EX221" s="166"/>
      <c r="EY221" s="166"/>
      <c r="EZ221" s="166"/>
      <c r="FA221" s="166"/>
      <c r="FB221" s="166"/>
      <c r="FC221" s="166"/>
      <c r="FD221" s="166"/>
      <c r="FE221" s="166"/>
      <c r="FF221" s="166"/>
      <c r="FG221" s="166"/>
      <c r="FH221" s="166"/>
      <c r="FI221" s="166"/>
      <c r="FJ221" s="166"/>
      <c r="FK221" s="166"/>
      <c r="FL221" s="166"/>
      <c r="FM221" s="166"/>
    </row>
    <row r="222" spans="1:169" s="64" customFormat="1" x14ac:dyDescent="0.3">
      <c r="A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DF222" s="65"/>
      <c r="DG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S222" s="166"/>
      <c r="ET222" s="166"/>
      <c r="EU222" s="166"/>
      <c r="EV222" s="166"/>
      <c r="EW222" s="166"/>
      <c r="EX222" s="166"/>
      <c r="EY222" s="166"/>
      <c r="EZ222" s="166"/>
      <c r="FA222" s="166"/>
      <c r="FB222" s="166"/>
      <c r="FC222" s="166"/>
      <c r="FD222" s="166"/>
      <c r="FE222" s="166"/>
      <c r="FF222" s="166"/>
      <c r="FG222" s="166"/>
      <c r="FH222" s="166"/>
      <c r="FI222" s="166"/>
      <c r="FJ222" s="166"/>
      <c r="FK222" s="166"/>
      <c r="FL222" s="166"/>
      <c r="FM222" s="166"/>
    </row>
    <row r="223" spans="1:169" s="64" customFormat="1" x14ac:dyDescent="0.3">
      <c r="A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DF223" s="65"/>
      <c r="DG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</row>
    <row r="224" spans="1:169" s="64" customFormat="1" x14ac:dyDescent="0.3">
      <c r="A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DF224" s="65"/>
      <c r="DG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S224" s="166"/>
      <c r="ET224" s="166"/>
      <c r="EU224" s="166"/>
      <c r="EV224" s="166"/>
      <c r="EW224" s="166"/>
      <c r="EX224" s="166"/>
      <c r="EY224" s="166"/>
      <c r="EZ224" s="166"/>
      <c r="FA224" s="166"/>
      <c r="FB224" s="166"/>
      <c r="FC224" s="166"/>
      <c r="FD224" s="166"/>
      <c r="FE224" s="166"/>
      <c r="FF224" s="166"/>
      <c r="FG224" s="166"/>
      <c r="FH224" s="166"/>
      <c r="FI224" s="166"/>
      <c r="FJ224" s="166"/>
      <c r="FK224" s="166"/>
      <c r="FL224" s="166"/>
      <c r="FM224" s="166"/>
    </row>
    <row r="225" spans="1:169" s="64" customFormat="1" x14ac:dyDescent="0.3">
      <c r="A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DF225" s="65"/>
      <c r="DG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</row>
    <row r="226" spans="1:169" s="64" customFormat="1" x14ac:dyDescent="0.3">
      <c r="A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DF226" s="65"/>
      <c r="DG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S226" s="166"/>
      <c r="ET226" s="166"/>
      <c r="EU226" s="166"/>
      <c r="EV226" s="166"/>
      <c r="EW226" s="166"/>
      <c r="EX226" s="166"/>
      <c r="EY226" s="166"/>
      <c r="EZ226" s="166"/>
      <c r="FA226" s="166"/>
      <c r="FB226" s="166"/>
      <c r="FC226" s="166"/>
      <c r="FD226" s="166"/>
      <c r="FE226" s="166"/>
      <c r="FF226" s="166"/>
      <c r="FG226" s="166"/>
      <c r="FH226" s="166"/>
      <c r="FI226" s="166"/>
      <c r="FJ226" s="166"/>
      <c r="FK226" s="166"/>
      <c r="FL226" s="166"/>
      <c r="FM226" s="166"/>
    </row>
    <row r="227" spans="1:169" s="64" customFormat="1" x14ac:dyDescent="0.3">
      <c r="A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DF227" s="65"/>
      <c r="DG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S227" s="166"/>
      <c r="ET227" s="166"/>
      <c r="EU227" s="166"/>
      <c r="EV227" s="166"/>
      <c r="EW227" s="166"/>
      <c r="EX227" s="166"/>
      <c r="EY227" s="166"/>
      <c r="EZ227" s="166"/>
      <c r="FA227" s="166"/>
      <c r="FB227" s="166"/>
      <c r="FC227" s="166"/>
      <c r="FD227" s="166"/>
      <c r="FE227" s="166"/>
      <c r="FF227" s="166"/>
      <c r="FG227" s="166"/>
      <c r="FH227" s="166"/>
      <c r="FI227" s="166"/>
      <c r="FJ227" s="166"/>
      <c r="FK227" s="166"/>
      <c r="FL227" s="166"/>
      <c r="FM227" s="166"/>
    </row>
    <row r="228" spans="1:169" s="64" customFormat="1" x14ac:dyDescent="0.3">
      <c r="A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DF228" s="65"/>
      <c r="DG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S228" s="166"/>
      <c r="ET228" s="166"/>
      <c r="EU228" s="166"/>
      <c r="EV228" s="166"/>
      <c r="EW228" s="166"/>
      <c r="EX228" s="166"/>
      <c r="EY228" s="166"/>
      <c r="EZ228" s="166"/>
      <c r="FA228" s="166"/>
      <c r="FB228" s="166"/>
      <c r="FC228" s="166"/>
      <c r="FD228" s="166"/>
      <c r="FE228" s="166"/>
      <c r="FF228" s="166"/>
      <c r="FG228" s="166"/>
      <c r="FH228" s="166"/>
      <c r="FI228" s="166"/>
      <c r="FJ228" s="166"/>
      <c r="FK228" s="166"/>
      <c r="FL228" s="166"/>
      <c r="FM228" s="166"/>
    </row>
    <row r="229" spans="1:169" s="64" customFormat="1" x14ac:dyDescent="0.3">
      <c r="A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DF229" s="65"/>
      <c r="DG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S229" s="166"/>
      <c r="ET229" s="166"/>
      <c r="EU229" s="166"/>
      <c r="EV229" s="166"/>
      <c r="EW229" s="166"/>
      <c r="EX229" s="166"/>
      <c r="EY229" s="166"/>
      <c r="EZ229" s="166"/>
      <c r="FA229" s="166"/>
      <c r="FB229" s="166"/>
      <c r="FC229" s="166"/>
      <c r="FD229" s="166"/>
      <c r="FE229" s="166"/>
      <c r="FF229" s="166"/>
      <c r="FG229" s="166"/>
      <c r="FH229" s="166"/>
      <c r="FI229" s="166"/>
      <c r="FJ229" s="166"/>
      <c r="FK229" s="166"/>
      <c r="FL229" s="166"/>
      <c r="FM229" s="166"/>
    </row>
    <row r="230" spans="1:169" s="64" customFormat="1" x14ac:dyDescent="0.3">
      <c r="A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DF230" s="65"/>
      <c r="DG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S230" s="166"/>
      <c r="ET230" s="166"/>
      <c r="EU230" s="166"/>
      <c r="EV230" s="166"/>
      <c r="EW230" s="166"/>
      <c r="EX230" s="166"/>
      <c r="EY230" s="166"/>
      <c r="EZ230" s="166"/>
      <c r="FA230" s="166"/>
      <c r="FB230" s="166"/>
      <c r="FC230" s="166"/>
      <c r="FD230" s="166"/>
      <c r="FE230" s="166"/>
      <c r="FF230" s="166"/>
      <c r="FG230" s="166"/>
      <c r="FH230" s="166"/>
      <c r="FI230" s="166"/>
      <c r="FJ230" s="166"/>
      <c r="FK230" s="166"/>
      <c r="FL230" s="166"/>
      <c r="FM230" s="166"/>
    </row>
    <row r="231" spans="1:169" s="64" customFormat="1" x14ac:dyDescent="0.3">
      <c r="A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DF231" s="65"/>
      <c r="DG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S231" s="166"/>
      <c r="ET231" s="166"/>
      <c r="EU231" s="166"/>
      <c r="EV231" s="166"/>
      <c r="EW231" s="166"/>
      <c r="EX231" s="166"/>
      <c r="EY231" s="166"/>
      <c r="EZ231" s="166"/>
      <c r="FA231" s="166"/>
      <c r="FB231" s="166"/>
      <c r="FC231" s="166"/>
      <c r="FD231" s="166"/>
      <c r="FE231" s="166"/>
      <c r="FF231" s="166"/>
      <c r="FG231" s="166"/>
      <c r="FH231" s="166"/>
      <c r="FI231" s="166"/>
      <c r="FJ231" s="166"/>
      <c r="FK231" s="166"/>
      <c r="FL231" s="166"/>
      <c r="FM231" s="166"/>
    </row>
    <row r="232" spans="1:169" s="64" customFormat="1" x14ac:dyDescent="0.3">
      <c r="A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DF232" s="65"/>
      <c r="DG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S232" s="166"/>
      <c r="ET232" s="166"/>
      <c r="EU232" s="166"/>
      <c r="EV232" s="166"/>
      <c r="EW232" s="166"/>
      <c r="EX232" s="166"/>
      <c r="EY232" s="166"/>
      <c r="EZ232" s="166"/>
      <c r="FA232" s="166"/>
      <c r="FB232" s="166"/>
      <c r="FC232" s="166"/>
      <c r="FD232" s="166"/>
      <c r="FE232" s="166"/>
      <c r="FF232" s="166"/>
      <c r="FG232" s="166"/>
      <c r="FH232" s="166"/>
      <c r="FI232" s="166"/>
      <c r="FJ232" s="166"/>
      <c r="FK232" s="166"/>
      <c r="FL232" s="166"/>
      <c r="FM232" s="166"/>
    </row>
    <row r="233" spans="1:169" s="64" customFormat="1" x14ac:dyDescent="0.3">
      <c r="A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DF233" s="65"/>
      <c r="DG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S233" s="166"/>
      <c r="ET233" s="166"/>
      <c r="EU233" s="166"/>
      <c r="EV233" s="166"/>
      <c r="EW233" s="166"/>
      <c r="EX233" s="166"/>
      <c r="EY233" s="166"/>
      <c r="EZ233" s="166"/>
      <c r="FA233" s="166"/>
      <c r="FB233" s="166"/>
      <c r="FC233" s="166"/>
      <c r="FD233" s="166"/>
      <c r="FE233" s="166"/>
      <c r="FF233" s="166"/>
      <c r="FG233" s="166"/>
      <c r="FH233" s="166"/>
      <c r="FI233" s="166"/>
      <c r="FJ233" s="166"/>
      <c r="FK233" s="166"/>
      <c r="FL233" s="166"/>
      <c r="FM233" s="166"/>
    </row>
    <row r="234" spans="1:169" s="64" customFormat="1" x14ac:dyDescent="0.3">
      <c r="A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DF234" s="65"/>
      <c r="DG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</row>
    <row r="235" spans="1:169" s="64" customFormat="1" x14ac:dyDescent="0.3">
      <c r="A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DF235" s="65"/>
      <c r="DG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S235" s="166"/>
      <c r="ET235" s="166"/>
      <c r="EU235" s="166"/>
      <c r="EV235" s="166"/>
      <c r="EW235" s="166"/>
      <c r="EX235" s="166"/>
      <c r="EY235" s="166"/>
      <c r="EZ235" s="166"/>
      <c r="FA235" s="166"/>
      <c r="FB235" s="166"/>
      <c r="FC235" s="166"/>
      <c r="FD235" s="166"/>
      <c r="FE235" s="166"/>
      <c r="FF235" s="166"/>
      <c r="FG235" s="166"/>
      <c r="FH235" s="166"/>
      <c r="FI235" s="166"/>
      <c r="FJ235" s="166"/>
      <c r="FK235" s="166"/>
      <c r="FL235" s="166"/>
      <c r="FM235" s="166"/>
    </row>
    <row r="236" spans="1:169" s="64" customFormat="1" x14ac:dyDescent="0.3">
      <c r="A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DF236" s="65"/>
      <c r="DG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</row>
    <row r="237" spans="1:169" s="64" customFormat="1" x14ac:dyDescent="0.3">
      <c r="A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DF237" s="65"/>
      <c r="DG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S237" s="166"/>
      <c r="ET237" s="166"/>
      <c r="EU237" s="166"/>
      <c r="EV237" s="166"/>
      <c r="EW237" s="166"/>
      <c r="EX237" s="166"/>
      <c r="EY237" s="166"/>
      <c r="EZ237" s="166"/>
      <c r="FA237" s="166"/>
      <c r="FB237" s="166"/>
      <c r="FC237" s="166"/>
      <c r="FD237" s="166"/>
      <c r="FE237" s="166"/>
      <c r="FF237" s="166"/>
      <c r="FG237" s="166"/>
      <c r="FH237" s="166"/>
      <c r="FI237" s="166"/>
      <c r="FJ237" s="166"/>
      <c r="FK237" s="166"/>
      <c r="FL237" s="166"/>
      <c r="FM237" s="166"/>
    </row>
    <row r="238" spans="1:169" s="64" customFormat="1" x14ac:dyDescent="0.3">
      <c r="A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DF238" s="65"/>
      <c r="DG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</row>
    <row r="239" spans="1:169" s="64" customFormat="1" x14ac:dyDescent="0.3">
      <c r="A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DF239" s="65"/>
      <c r="DG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S239" s="166"/>
      <c r="ET239" s="166"/>
      <c r="EU239" s="166"/>
      <c r="EV239" s="166"/>
      <c r="EW239" s="166"/>
      <c r="EX239" s="166"/>
      <c r="EY239" s="166"/>
      <c r="EZ239" s="166"/>
      <c r="FA239" s="166"/>
      <c r="FB239" s="166"/>
      <c r="FC239" s="166"/>
      <c r="FD239" s="166"/>
      <c r="FE239" s="166"/>
      <c r="FF239" s="166"/>
      <c r="FG239" s="166"/>
      <c r="FH239" s="166"/>
      <c r="FI239" s="166"/>
      <c r="FJ239" s="166"/>
      <c r="FK239" s="166"/>
      <c r="FL239" s="166"/>
      <c r="FM239" s="166"/>
    </row>
    <row r="240" spans="1:169" s="64" customFormat="1" x14ac:dyDescent="0.3">
      <c r="A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DF240" s="65"/>
      <c r="DG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S240" s="166"/>
      <c r="ET240" s="166"/>
      <c r="EU240" s="166"/>
      <c r="EV240" s="166"/>
      <c r="EW240" s="166"/>
      <c r="EX240" s="166"/>
      <c r="EY240" s="166"/>
      <c r="EZ240" s="166"/>
      <c r="FA240" s="166"/>
      <c r="FB240" s="166"/>
      <c r="FC240" s="166"/>
      <c r="FD240" s="166"/>
      <c r="FE240" s="166"/>
      <c r="FF240" s="166"/>
      <c r="FG240" s="166"/>
      <c r="FH240" s="166"/>
      <c r="FI240" s="166"/>
      <c r="FJ240" s="166"/>
      <c r="FK240" s="166"/>
      <c r="FL240" s="166"/>
      <c r="FM240" s="166"/>
    </row>
    <row r="241" spans="1:169" s="64" customFormat="1" x14ac:dyDescent="0.3">
      <c r="A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DF241" s="65"/>
      <c r="DG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S241" s="166"/>
      <c r="ET241" s="166"/>
      <c r="EU241" s="166"/>
      <c r="EV241" s="166"/>
      <c r="EW241" s="166"/>
      <c r="EX241" s="166"/>
      <c r="EY241" s="166"/>
      <c r="EZ241" s="166"/>
      <c r="FA241" s="166"/>
      <c r="FB241" s="166"/>
      <c r="FC241" s="166"/>
      <c r="FD241" s="166"/>
      <c r="FE241" s="166"/>
      <c r="FF241" s="166"/>
      <c r="FG241" s="166"/>
      <c r="FH241" s="166"/>
      <c r="FI241" s="166"/>
      <c r="FJ241" s="166"/>
      <c r="FK241" s="166"/>
      <c r="FL241" s="166"/>
      <c r="FM241" s="166"/>
    </row>
    <row r="242" spans="1:169" s="64" customFormat="1" x14ac:dyDescent="0.3">
      <c r="A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DF242" s="65"/>
      <c r="DG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S242" s="166"/>
      <c r="ET242" s="166"/>
      <c r="EU242" s="166"/>
      <c r="EV242" s="166"/>
      <c r="EW242" s="166"/>
      <c r="EX242" s="166"/>
      <c r="EY242" s="166"/>
      <c r="EZ242" s="166"/>
      <c r="FA242" s="166"/>
      <c r="FB242" s="166"/>
      <c r="FC242" s="166"/>
      <c r="FD242" s="166"/>
      <c r="FE242" s="166"/>
      <c r="FF242" s="166"/>
      <c r="FG242" s="166"/>
      <c r="FH242" s="166"/>
      <c r="FI242" s="166"/>
      <c r="FJ242" s="166"/>
      <c r="FK242" s="166"/>
      <c r="FL242" s="166"/>
      <c r="FM242" s="166"/>
    </row>
    <row r="243" spans="1:169" s="64" customFormat="1" x14ac:dyDescent="0.3">
      <c r="A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DF243" s="65"/>
      <c r="DG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S243" s="166"/>
      <c r="ET243" s="166"/>
      <c r="EU243" s="166"/>
      <c r="EV243" s="166"/>
      <c r="EW243" s="166"/>
      <c r="EX243" s="166"/>
      <c r="EY243" s="166"/>
      <c r="EZ243" s="166"/>
      <c r="FA243" s="166"/>
      <c r="FB243" s="166"/>
      <c r="FC243" s="166"/>
      <c r="FD243" s="166"/>
      <c r="FE243" s="166"/>
      <c r="FF243" s="166"/>
      <c r="FG243" s="166"/>
      <c r="FH243" s="166"/>
      <c r="FI243" s="166"/>
      <c r="FJ243" s="166"/>
      <c r="FK243" s="166"/>
      <c r="FL243" s="166"/>
      <c r="FM243" s="166"/>
    </row>
    <row r="244" spans="1:169" s="64" customFormat="1" x14ac:dyDescent="0.3">
      <c r="A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DF244" s="65"/>
      <c r="DG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S244" s="166"/>
      <c r="ET244" s="166"/>
      <c r="EU244" s="166"/>
      <c r="EV244" s="166"/>
      <c r="EW244" s="166"/>
      <c r="EX244" s="166"/>
      <c r="EY244" s="166"/>
      <c r="EZ244" s="166"/>
      <c r="FA244" s="166"/>
      <c r="FB244" s="166"/>
      <c r="FC244" s="166"/>
      <c r="FD244" s="166"/>
      <c r="FE244" s="166"/>
      <c r="FF244" s="166"/>
      <c r="FG244" s="166"/>
      <c r="FH244" s="166"/>
      <c r="FI244" s="166"/>
      <c r="FJ244" s="166"/>
      <c r="FK244" s="166"/>
      <c r="FL244" s="166"/>
      <c r="FM244" s="166"/>
    </row>
    <row r="245" spans="1:169" s="64" customFormat="1" x14ac:dyDescent="0.3">
      <c r="A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DF245" s="65"/>
      <c r="DG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S245" s="166"/>
      <c r="ET245" s="166"/>
      <c r="EU245" s="166"/>
      <c r="EV245" s="166"/>
      <c r="EW245" s="166"/>
      <c r="EX245" s="166"/>
      <c r="EY245" s="166"/>
      <c r="EZ245" s="166"/>
      <c r="FA245" s="166"/>
      <c r="FB245" s="166"/>
      <c r="FC245" s="166"/>
      <c r="FD245" s="166"/>
      <c r="FE245" s="166"/>
      <c r="FF245" s="166"/>
      <c r="FG245" s="166"/>
      <c r="FH245" s="166"/>
      <c r="FI245" s="166"/>
      <c r="FJ245" s="166"/>
      <c r="FK245" s="166"/>
      <c r="FL245" s="166"/>
      <c r="FM245" s="166"/>
    </row>
    <row r="246" spans="1:169" s="64" customFormat="1" x14ac:dyDescent="0.3">
      <c r="A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DF246" s="65"/>
      <c r="DG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S246" s="166"/>
      <c r="ET246" s="166"/>
      <c r="EU246" s="166"/>
      <c r="EV246" s="166"/>
      <c r="EW246" s="166"/>
      <c r="EX246" s="166"/>
      <c r="EY246" s="166"/>
      <c r="EZ246" s="166"/>
      <c r="FA246" s="166"/>
      <c r="FB246" s="166"/>
      <c r="FC246" s="166"/>
      <c r="FD246" s="166"/>
      <c r="FE246" s="166"/>
      <c r="FF246" s="166"/>
      <c r="FG246" s="166"/>
      <c r="FH246" s="166"/>
      <c r="FI246" s="166"/>
      <c r="FJ246" s="166"/>
      <c r="FK246" s="166"/>
      <c r="FL246" s="166"/>
      <c r="FM246" s="166"/>
    </row>
    <row r="247" spans="1:169" s="64" customFormat="1" x14ac:dyDescent="0.3">
      <c r="A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DF247" s="65"/>
      <c r="DG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S247" s="166"/>
      <c r="ET247" s="166"/>
      <c r="EU247" s="166"/>
      <c r="EV247" s="166"/>
      <c r="EW247" s="166"/>
      <c r="EX247" s="166"/>
      <c r="EY247" s="166"/>
      <c r="EZ247" s="166"/>
      <c r="FA247" s="166"/>
      <c r="FB247" s="166"/>
      <c r="FC247" s="166"/>
      <c r="FD247" s="166"/>
      <c r="FE247" s="166"/>
      <c r="FF247" s="166"/>
      <c r="FG247" s="166"/>
      <c r="FH247" s="166"/>
      <c r="FI247" s="166"/>
      <c r="FJ247" s="166"/>
      <c r="FK247" s="166"/>
      <c r="FL247" s="166"/>
      <c r="FM247" s="166"/>
    </row>
    <row r="248" spans="1:169" s="64" customFormat="1" x14ac:dyDescent="0.3">
      <c r="A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DF248" s="65"/>
      <c r="DG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S248" s="166"/>
      <c r="ET248" s="166"/>
      <c r="EU248" s="166"/>
      <c r="EV248" s="166"/>
      <c r="EW248" s="166"/>
      <c r="EX248" s="166"/>
      <c r="EY248" s="166"/>
      <c r="EZ248" s="166"/>
      <c r="FA248" s="166"/>
      <c r="FB248" s="166"/>
      <c r="FC248" s="166"/>
      <c r="FD248" s="166"/>
      <c r="FE248" s="166"/>
      <c r="FF248" s="166"/>
      <c r="FG248" s="166"/>
      <c r="FH248" s="166"/>
      <c r="FI248" s="166"/>
      <c r="FJ248" s="166"/>
      <c r="FK248" s="166"/>
      <c r="FL248" s="166"/>
      <c r="FM248" s="166"/>
    </row>
    <row r="249" spans="1:169" s="64" customFormat="1" x14ac:dyDescent="0.3">
      <c r="A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DF249" s="65"/>
      <c r="DG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S249" s="166"/>
      <c r="ET249" s="166"/>
      <c r="EU249" s="166"/>
      <c r="EV249" s="166"/>
      <c r="EW249" s="166"/>
      <c r="EX249" s="166"/>
      <c r="EY249" s="166"/>
      <c r="EZ249" s="166"/>
      <c r="FA249" s="166"/>
      <c r="FB249" s="166"/>
      <c r="FC249" s="166"/>
      <c r="FD249" s="166"/>
      <c r="FE249" s="166"/>
      <c r="FF249" s="166"/>
      <c r="FG249" s="166"/>
      <c r="FH249" s="166"/>
      <c r="FI249" s="166"/>
      <c r="FJ249" s="166"/>
      <c r="FK249" s="166"/>
      <c r="FL249" s="166"/>
      <c r="FM249" s="166"/>
    </row>
    <row r="250" spans="1:169" s="64" customFormat="1" x14ac:dyDescent="0.3">
      <c r="A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DF250" s="65"/>
      <c r="DG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</row>
    <row r="251" spans="1:169" s="64" customFormat="1" x14ac:dyDescent="0.3">
      <c r="A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DF251" s="65"/>
      <c r="DG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S251" s="166"/>
      <c r="ET251" s="166"/>
      <c r="EU251" s="166"/>
      <c r="EV251" s="166"/>
      <c r="EW251" s="166"/>
      <c r="EX251" s="166"/>
      <c r="EY251" s="166"/>
      <c r="EZ251" s="166"/>
      <c r="FA251" s="166"/>
      <c r="FB251" s="166"/>
      <c r="FC251" s="166"/>
      <c r="FD251" s="166"/>
      <c r="FE251" s="166"/>
      <c r="FF251" s="166"/>
      <c r="FG251" s="166"/>
      <c r="FH251" s="166"/>
      <c r="FI251" s="166"/>
      <c r="FJ251" s="166"/>
      <c r="FK251" s="166"/>
      <c r="FL251" s="166"/>
      <c r="FM251" s="166"/>
    </row>
    <row r="252" spans="1:169" s="64" customFormat="1" x14ac:dyDescent="0.3">
      <c r="A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DF252" s="65"/>
      <c r="DG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S252" s="166"/>
      <c r="ET252" s="166"/>
      <c r="EU252" s="166"/>
      <c r="EV252" s="166"/>
      <c r="EW252" s="166"/>
      <c r="EX252" s="166"/>
      <c r="EY252" s="166"/>
      <c r="EZ252" s="166"/>
      <c r="FA252" s="166"/>
      <c r="FB252" s="166"/>
      <c r="FC252" s="166"/>
      <c r="FD252" s="166"/>
      <c r="FE252" s="166"/>
      <c r="FF252" s="166"/>
      <c r="FG252" s="166"/>
      <c r="FH252" s="166"/>
      <c r="FI252" s="166"/>
      <c r="FJ252" s="166"/>
      <c r="FK252" s="166"/>
      <c r="FL252" s="166"/>
      <c r="FM252" s="166"/>
    </row>
    <row r="253" spans="1:169" s="64" customFormat="1" x14ac:dyDescent="0.3">
      <c r="A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DF253" s="65"/>
      <c r="DG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S253" s="166"/>
      <c r="ET253" s="166"/>
      <c r="EU253" s="166"/>
      <c r="EV253" s="166"/>
      <c r="EW253" s="166"/>
      <c r="EX253" s="166"/>
      <c r="EY253" s="166"/>
      <c r="EZ253" s="166"/>
      <c r="FA253" s="166"/>
      <c r="FB253" s="166"/>
      <c r="FC253" s="166"/>
      <c r="FD253" s="166"/>
      <c r="FE253" s="166"/>
      <c r="FF253" s="166"/>
      <c r="FG253" s="166"/>
      <c r="FH253" s="166"/>
      <c r="FI253" s="166"/>
      <c r="FJ253" s="166"/>
      <c r="FK253" s="166"/>
      <c r="FL253" s="166"/>
      <c r="FM253" s="166"/>
    </row>
    <row r="254" spans="1:169" s="64" customFormat="1" x14ac:dyDescent="0.3">
      <c r="A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DF254" s="65"/>
      <c r="DG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S254" s="166"/>
      <c r="ET254" s="166"/>
      <c r="EU254" s="166"/>
      <c r="EV254" s="166"/>
      <c r="EW254" s="166"/>
      <c r="EX254" s="166"/>
      <c r="EY254" s="166"/>
      <c r="EZ254" s="166"/>
      <c r="FA254" s="166"/>
      <c r="FB254" s="166"/>
      <c r="FC254" s="166"/>
      <c r="FD254" s="166"/>
      <c r="FE254" s="166"/>
      <c r="FF254" s="166"/>
      <c r="FG254" s="166"/>
      <c r="FH254" s="166"/>
      <c r="FI254" s="166"/>
      <c r="FJ254" s="166"/>
      <c r="FK254" s="166"/>
      <c r="FL254" s="166"/>
      <c r="FM254" s="166"/>
    </row>
    <row r="255" spans="1:169" s="64" customFormat="1" x14ac:dyDescent="0.3">
      <c r="A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DF255" s="65"/>
      <c r="DG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S255" s="166"/>
      <c r="ET255" s="166"/>
      <c r="EU255" s="166"/>
      <c r="EV255" s="166"/>
      <c r="EW255" s="166"/>
      <c r="EX255" s="166"/>
      <c r="EY255" s="166"/>
      <c r="EZ255" s="166"/>
      <c r="FA255" s="166"/>
      <c r="FB255" s="166"/>
      <c r="FC255" s="166"/>
      <c r="FD255" s="166"/>
      <c r="FE255" s="166"/>
      <c r="FF255" s="166"/>
      <c r="FG255" s="166"/>
      <c r="FH255" s="166"/>
      <c r="FI255" s="166"/>
      <c r="FJ255" s="166"/>
      <c r="FK255" s="166"/>
      <c r="FL255" s="166"/>
      <c r="FM255" s="166"/>
    </row>
    <row r="256" spans="1:169" s="64" customFormat="1" x14ac:dyDescent="0.3">
      <c r="A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DF256" s="65"/>
      <c r="DG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S256" s="166"/>
      <c r="ET256" s="166"/>
      <c r="EU256" s="166"/>
      <c r="EV256" s="166"/>
      <c r="EW256" s="166"/>
      <c r="EX256" s="166"/>
      <c r="EY256" s="166"/>
      <c r="EZ256" s="166"/>
      <c r="FA256" s="166"/>
      <c r="FB256" s="166"/>
      <c r="FC256" s="166"/>
      <c r="FD256" s="166"/>
      <c r="FE256" s="166"/>
      <c r="FF256" s="166"/>
      <c r="FG256" s="166"/>
      <c r="FH256" s="166"/>
      <c r="FI256" s="166"/>
      <c r="FJ256" s="166"/>
      <c r="FK256" s="166"/>
      <c r="FL256" s="166"/>
      <c r="FM256" s="166"/>
    </row>
    <row r="257" spans="1:169" s="64" customFormat="1" x14ac:dyDescent="0.3">
      <c r="A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DF257" s="65"/>
      <c r="DG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S257" s="166"/>
      <c r="ET257" s="166"/>
      <c r="EU257" s="166"/>
      <c r="EV257" s="166"/>
      <c r="EW257" s="166"/>
      <c r="EX257" s="166"/>
      <c r="EY257" s="166"/>
      <c r="EZ257" s="166"/>
      <c r="FA257" s="166"/>
      <c r="FB257" s="166"/>
      <c r="FC257" s="166"/>
      <c r="FD257" s="166"/>
      <c r="FE257" s="166"/>
      <c r="FF257" s="166"/>
      <c r="FG257" s="166"/>
      <c r="FH257" s="166"/>
      <c r="FI257" s="166"/>
      <c r="FJ257" s="166"/>
      <c r="FK257" s="166"/>
      <c r="FL257" s="166"/>
      <c r="FM257" s="166"/>
    </row>
    <row r="258" spans="1:169" s="64" customFormat="1" x14ac:dyDescent="0.3">
      <c r="A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DF258" s="65"/>
      <c r="DG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S258" s="166"/>
      <c r="ET258" s="166"/>
      <c r="EU258" s="166"/>
      <c r="EV258" s="166"/>
      <c r="EW258" s="166"/>
      <c r="EX258" s="166"/>
      <c r="EY258" s="166"/>
      <c r="EZ258" s="166"/>
      <c r="FA258" s="166"/>
      <c r="FB258" s="166"/>
      <c r="FC258" s="166"/>
      <c r="FD258" s="166"/>
      <c r="FE258" s="166"/>
      <c r="FF258" s="166"/>
      <c r="FG258" s="166"/>
      <c r="FH258" s="166"/>
      <c r="FI258" s="166"/>
      <c r="FJ258" s="166"/>
      <c r="FK258" s="166"/>
      <c r="FL258" s="166"/>
      <c r="FM258" s="166"/>
    </row>
    <row r="259" spans="1:169" x14ac:dyDescent="0.3"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5"/>
      <c r="DG259" s="65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4"/>
      <c r="EO259" s="64"/>
      <c r="EP259" s="64"/>
      <c r="EQ259" s="64"/>
      <c r="ER259" s="64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</row>
    <row r="260" spans="1:169" x14ac:dyDescent="0.3"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5"/>
      <c r="DG260" s="65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4"/>
      <c r="EO260" s="64"/>
      <c r="EP260" s="64"/>
      <c r="EQ260" s="64"/>
      <c r="ER260" s="64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</row>
    <row r="261" spans="1:169" x14ac:dyDescent="0.3"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5"/>
      <c r="DG261" s="65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4"/>
      <c r="EO261" s="64"/>
      <c r="EP261" s="64"/>
      <c r="EQ261" s="64"/>
      <c r="ER261" s="64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</row>
    <row r="262" spans="1:169" x14ac:dyDescent="0.3"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5"/>
      <c r="DG262" s="65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4"/>
      <c r="EO262" s="64"/>
      <c r="EP262" s="64"/>
      <c r="EQ262" s="64"/>
      <c r="ER262" s="64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</row>
    <row r="263" spans="1:169" x14ac:dyDescent="0.3"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5"/>
      <c r="DG263" s="65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4"/>
      <c r="EO263" s="64"/>
      <c r="EP263" s="64"/>
      <c r="EQ263" s="64"/>
      <c r="ER263" s="64"/>
      <c r="ES263" s="166"/>
      <c r="ET263" s="166"/>
      <c r="EU263" s="166"/>
      <c r="EV263" s="166"/>
      <c r="EW263" s="166"/>
      <c r="EX263" s="166"/>
      <c r="EY263" s="166"/>
      <c r="EZ263" s="166"/>
      <c r="FA263" s="166"/>
      <c r="FB263" s="166"/>
      <c r="FC263" s="166"/>
      <c r="FD263" s="166"/>
      <c r="FE263" s="166"/>
      <c r="FF263" s="166"/>
      <c r="FG263" s="166"/>
      <c r="FH263" s="166"/>
      <c r="FI263" s="166"/>
      <c r="FJ263" s="166"/>
      <c r="FK263" s="166"/>
      <c r="FL263" s="166"/>
      <c r="FM263" s="166"/>
    </row>
    <row r="264" spans="1:169" x14ac:dyDescent="0.3"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5"/>
      <c r="DG264" s="65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4"/>
      <c r="EO264" s="64"/>
      <c r="EP264" s="64"/>
      <c r="EQ264" s="64"/>
      <c r="ER264" s="64"/>
      <c r="ES264" s="166"/>
      <c r="ET264" s="166"/>
      <c r="EU264" s="166"/>
      <c r="EV264" s="166"/>
      <c r="EW264" s="166"/>
      <c r="EX264" s="166"/>
      <c r="EY264" s="166"/>
      <c r="EZ264" s="166"/>
      <c r="FA264" s="166"/>
      <c r="FB264" s="166"/>
      <c r="FC264" s="166"/>
      <c r="FD264" s="166"/>
      <c r="FE264" s="166"/>
      <c r="FF264" s="166"/>
      <c r="FG264" s="166"/>
      <c r="FH264" s="166"/>
      <c r="FI264" s="166"/>
      <c r="FJ264" s="166"/>
      <c r="FK264" s="166"/>
      <c r="FL264" s="166"/>
      <c r="FM264" s="166"/>
    </row>
    <row r="265" spans="1:169" x14ac:dyDescent="0.3"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5"/>
      <c r="DG265" s="65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4"/>
      <c r="EO265" s="64"/>
      <c r="EP265" s="64"/>
      <c r="EQ265" s="64"/>
      <c r="ER265" s="64"/>
      <c r="ES265" s="166"/>
      <c r="ET265" s="166"/>
      <c r="EU265" s="166"/>
      <c r="EV265" s="166"/>
      <c r="EW265" s="166"/>
      <c r="EX265" s="166"/>
      <c r="EY265" s="166"/>
      <c r="EZ265" s="166"/>
      <c r="FA265" s="166"/>
      <c r="FB265" s="166"/>
      <c r="FC265" s="166"/>
      <c r="FD265" s="166"/>
      <c r="FE265" s="166"/>
      <c r="FF265" s="166"/>
      <c r="FG265" s="166"/>
      <c r="FH265" s="166"/>
      <c r="FI265" s="166"/>
      <c r="FJ265" s="166"/>
      <c r="FK265" s="166"/>
      <c r="FL265" s="166"/>
      <c r="FM265" s="166"/>
    </row>
    <row r="266" spans="1:169" x14ac:dyDescent="0.3"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5"/>
      <c r="DG266" s="65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4"/>
      <c r="EO266" s="64"/>
      <c r="EP266" s="64"/>
      <c r="EQ266" s="64"/>
      <c r="ER266" s="64"/>
      <c r="ES266" s="166"/>
      <c r="ET266" s="166"/>
      <c r="EU266" s="166"/>
      <c r="EV266" s="166"/>
      <c r="EW266" s="166"/>
      <c r="EX266" s="166"/>
      <c r="EY266" s="166"/>
      <c r="EZ266" s="166"/>
      <c r="FA266" s="166"/>
      <c r="FB266" s="166"/>
      <c r="FC266" s="166"/>
      <c r="FD266" s="166"/>
      <c r="FE266" s="166"/>
      <c r="FF266" s="166"/>
      <c r="FG266" s="166"/>
      <c r="FH266" s="166"/>
      <c r="FI266" s="166"/>
      <c r="FJ266" s="166"/>
      <c r="FK266" s="166"/>
      <c r="FL266" s="166"/>
      <c r="FM266" s="166"/>
    </row>
    <row r="267" spans="1:169" x14ac:dyDescent="0.3"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5"/>
      <c r="DG267" s="65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4"/>
      <c r="EO267" s="64"/>
      <c r="EP267" s="64"/>
      <c r="EQ267" s="64"/>
      <c r="ER267" s="64"/>
      <c r="ES267" s="166"/>
      <c r="ET267" s="166"/>
      <c r="EU267" s="166"/>
      <c r="EV267" s="166"/>
      <c r="EW267" s="166"/>
      <c r="EX267" s="166"/>
      <c r="EY267" s="166"/>
      <c r="EZ267" s="166"/>
      <c r="FA267" s="166"/>
      <c r="FB267" s="166"/>
      <c r="FC267" s="166"/>
      <c r="FD267" s="166"/>
      <c r="FE267" s="166"/>
      <c r="FF267" s="166"/>
      <c r="FG267" s="166"/>
      <c r="FH267" s="166"/>
      <c r="FI267" s="166"/>
      <c r="FJ267" s="166"/>
      <c r="FK267" s="166"/>
      <c r="FL267" s="166"/>
      <c r="FM267" s="166"/>
    </row>
    <row r="268" spans="1:169" x14ac:dyDescent="0.3"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5"/>
      <c r="DG268" s="65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4"/>
      <c r="EO268" s="64"/>
      <c r="EP268" s="64"/>
      <c r="EQ268" s="64"/>
      <c r="ER268" s="64"/>
      <c r="ES268" s="166"/>
      <c r="ET268" s="166"/>
      <c r="EU268" s="166"/>
      <c r="EV268" s="166"/>
      <c r="EW268" s="166"/>
      <c r="EX268" s="166"/>
      <c r="EY268" s="166"/>
      <c r="EZ268" s="166"/>
      <c r="FA268" s="166"/>
      <c r="FB268" s="166"/>
      <c r="FC268" s="166"/>
      <c r="FD268" s="166"/>
      <c r="FE268" s="166"/>
      <c r="FF268" s="166"/>
      <c r="FG268" s="166"/>
      <c r="FH268" s="166"/>
      <c r="FI268" s="166"/>
      <c r="FJ268" s="166"/>
      <c r="FK268" s="166"/>
      <c r="FL268" s="166"/>
      <c r="FM268" s="166"/>
    </row>
    <row r="269" spans="1:169" x14ac:dyDescent="0.3"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5"/>
      <c r="DG269" s="65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4"/>
      <c r="EO269" s="64"/>
      <c r="EP269" s="64"/>
      <c r="EQ269" s="64"/>
      <c r="ER269" s="64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</row>
    <row r="270" spans="1:169" x14ac:dyDescent="0.3"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5"/>
      <c r="DG270" s="65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4"/>
      <c r="EO270" s="64"/>
      <c r="EP270" s="64"/>
      <c r="EQ270" s="64"/>
      <c r="ER270" s="64"/>
      <c r="ES270" s="166"/>
      <c r="ET270" s="166"/>
      <c r="EU270" s="166"/>
      <c r="EV270" s="166"/>
      <c r="EW270" s="166"/>
      <c r="EX270" s="166"/>
      <c r="EY270" s="166"/>
      <c r="EZ270" s="166"/>
      <c r="FA270" s="166"/>
      <c r="FB270" s="166"/>
      <c r="FC270" s="166"/>
      <c r="FD270" s="166"/>
      <c r="FE270" s="166"/>
      <c r="FF270" s="166"/>
      <c r="FG270" s="166"/>
      <c r="FH270" s="166"/>
      <c r="FI270" s="166"/>
      <c r="FJ270" s="166"/>
      <c r="FK270" s="166"/>
      <c r="FL270" s="166"/>
      <c r="FM270" s="166"/>
    </row>
    <row r="271" spans="1:169" x14ac:dyDescent="0.3"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5"/>
      <c r="DG271" s="65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4"/>
      <c r="EO271" s="64"/>
      <c r="EP271" s="64"/>
      <c r="EQ271" s="64"/>
      <c r="ER271" s="64"/>
      <c r="ES271" s="166"/>
      <c r="ET271" s="166"/>
      <c r="EU271" s="166"/>
      <c r="EV271" s="166"/>
      <c r="EW271" s="166"/>
      <c r="EX271" s="166"/>
      <c r="EY271" s="166"/>
      <c r="EZ271" s="166"/>
      <c r="FA271" s="166"/>
      <c r="FB271" s="166"/>
      <c r="FC271" s="166"/>
      <c r="FD271" s="166"/>
      <c r="FE271" s="166"/>
      <c r="FF271" s="166"/>
      <c r="FG271" s="166"/>
      <c r="FH271" s="166"/>
      <c r="FI271" s="166"/>
      <c r="FJ271" s="166"/>
      <c r="FK271" s="166"/>
      <c r="FL271" s="166"/>
      <c r="FM271" s="166"/>
    </row>
    <row r="272" spans="1:169" x14ac:dyDescent="0.3"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5"/>
      <c r="DG272" s="65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4"/>
      <c r="EO272" s="64"/>
      <c r="EP272" s="64"/>
      <c r="EQ272" s="64"/>
      <c r="ER272" s="64"/>
      <c r="ES272" s="166"/>
      <c r="ET272" s="166"/>
      <c r="EU272" s="166"/>
      <c r="EV272" s="166"/>
      <c r="EW272" s="166"/>
      <c r="EX272" s="166"/>
      <c r="EY272" s="166"/>
      <c r="EZ272" s="166"/>
      <c r="FA272" s="166"/>
      <c r="FB272" s="166"/>
      <c r="FC272" s="166"/>
      <c r="FD272" s="166"/>
      <c r="FE272" s="166"/>
      <c r="FF272" s="166"/>
      <c r="FG272" s="166"/>
      <c r="FH272" s="166"/>
      <c r="FI272" s="166"/>
      <c r="FJ272" s="166"/>
      <c r="FK272" s="166"/>
      <c r="FL272" s="166"/>
      <c r="FM272" s="166"/>
    </row>
    <row r="273" spans="66:169" x14ac:dyDescent="0.3"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5"/>
      <c r="DG273" s="65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4"/>
      <c r="EO273" s="64"/>
      <c r="EP273" s="64"/>
      <c r="EQ273" s="64"/>
      <c r="ER273" s="64"/>
      <c r="ES273" s="166"/>
      <c r="ET273" s="166"/>
      <c r="EU273" s="166"/>
      <c r="EV273" s="166"/>
      <c r="EW273" s="166"/>
      <c r="EX273" s="166"/>
      <c r="EY273" s="166"/>
      <c r="EZ273" s="166"/>
      <c r="FA273" s="166"/>
      <c r="FB273" s="166"/>
      <c r="FC273" s="166"/>
      <c r="FD273" s="166"/>
      <c r="FE273" s="166"/>
      <c r="FF273" s="166"/>
      <c r="FG273" s="166"/>
      <c r="FH273" s="166"/>
      <c r="FI273" s="166"/>
      <c r="FJ273" s="166"/>
      <c r="FK273" s="166"/>
      <c r="FL273" s="166"/>
      <c r="FM273" s="166"/>
    </row>
    <row r="274" spans="66:169" x14ac:dyDescent="0.3"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5"/>
      <c r="DG274" s="65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4"/>
      <c r="EO274" s="64"/>
      <c r="EP274" s="64"/>
      <c r="EQ274" s="64"/>
      <c r="ER274" s="64"/>
      <c r="ES274" s="166"/>
      <c r="ET274" s="166"/>
      <c r="EU274" s="166"/>
      <c r="EV274" s="166"/>
      <c r="EW274" s="166"/>
      <c r="EX274" s="166"/>
      <c r="EY274" s="166"/>
      <c r="EZ274" s="166"/>
      <c r="FA274" s="166"/>
      <c r="FB274" s="166"/>
      <c r="FC274" s="166"/>
      <c r="FD274" s="166"/>
      <c r="FE274" s="166"/>
      <c r="FF274" s="166"/>
      <c r="FG274" s="166"/>
      <c r="FH274" s="166"/>
      <c r="FI274" s="166"/>
      <c r="FJ274" s="166"/>
      <c r="FK274" s="166"/>
      <c r="FL274" s="166"/>
      <c r="FM274" s="166"/>
    </row>
    <row r="275" spans="66:169" x14ac:dyDescent="0.3"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5"/>
      <c r="DG275" s="65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4"/>
      <c r="EO275" s="64"/>
      <c r="EP275" s="64"/>
      <c r="EQ275" s="64"/>
      <c r="ER275" s="64"/>
      <c r="ES275" s="166"/>
      <c r="ET275" s="166"/>
      <c r="EU275" s="166"/>
      <c r="EV275" s="166"/>
      <c r="EW275" s="166"/>
      <c r="EX275" s="166"/>
      <c r="EY275" s="166"/>
      <c r="EZ275" s="166"/>
      <c r="FA275" s="166"/>
      <c r="FB275" s="166"/>
      <c r="FC275" s="166"/>
      <c r="FD275" s="166"/>
      <c r="FE275" s="166"/>
      <c r="FF275" s="166"/>
      <c r="FG275" s="166"/>
      <c r="FH275" s="166"/>
      <c r="FI275" s="166"/>
      <c r="FJ275" s="166"/>
      <c r="FK275" s="166"/>
      <c r="FL275" s="166"/>
      <c r="FM275" s="166"/>
    </row>
    <row r="276" spans="66:169" x14ac:dyDescent="0.3"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5"/>
      <c r="DG276" s="65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4"/>
      <c r="EO276" s="64"/>
      <c r="EP276" s="64"/>
      <c r="EQ276" s="64"/>
      <c r="ER276" s="64"/>
      <c r="ES276" s="166"/>
      <c r="ET276" s="166"/>
      <c r="EU276" s="166"/>
      <c r="EV276" s="166"/>
      <c r="EW276" s="166"/>
      <c r="EX276" s="166"/>
      <c r="EY276" s="166"/>
      <c r="EZ276" s="166"/>
      <c r="FA276" s="166"/>
      <c r="FB276" s="166"/>
      <c r="FC276" s="166"/>
      <c r="FD276" s="166"/>
      <c r="FE276" s="166"/>
      <c r="FF276" s="166"/>
      <c r="FG276" s="166"/>
      <c r="FH276" s="166"/>
      <c r="FI276" s="166"/>
      <c r="FJ276" s="166"/>
      <c r="FK276" s="166"/>
      <c r="FL276" s="166"/>
      <c r="FM276" s="166"/>
    </row>
    <row r="277" spans="66:169" x14ac:dyDescent="0.3"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5"/>
      <c r="DG277" s="65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4"/>
      <c r="EO277" s="64"/>
      <c r="EP277" s="64"/>
      <c r="EQ277" s="64"/>
      <c r="ER277" s="64"/>
      <c r="ES277" s="166"/>
      <c r="ET277" s="166"/>
      <c r="EU277" s="166"/>
      <c r="EV277" s="166"/>
      <c r="EW277" s="166"/>
      <c r="EX277" s="166"/>
      <c r="EY277" s="166"/>
      <c r="EZ277" s="166"/>
      <c r="FA277" s="166"/>
      <c r="FB277" s="166"/>
      <c r="FC277" s="166"/>
      <c r="FD277" s="166"/>
      <c r="FE277" s="166"/>
      <c r="FF277" s="166"/>
      <c r="FG277" s="166"/>
      <c r="FH277" s="166"/>
      <c r="FI277" s="166"/>
      <c r="FJ277" s="166"/>
      <c r="FK277" s="166"/>
      <c r="FL277" s="166"/>
      <c r="FM277" s="166"/>
    </row>
    <row r="278" spans="66:169" x14ac:dyDescent="0.3"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5"/>
      <c r="DG278" s="65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4"/>
      <c r="EO278" s="64"/>
      <c r="EP278" s="64"/>
      <c r="EQ278" s="64"/>
      <c r="ER278" s="64"/>
      <c r="ES278" s="166"/>
      <c r="ET278" s="166"/>
      <c r="EU278" s="166"/>
      <c r="EV278" s="166"/>
      <c r="EW278" s="166"/>
      <c r="EX278" s="166"/>
      <c r="EY278" s="166"/>
      <c r="EZ278" s="166"/>
      <c r="FA278" s="166"/>
      <c r="FB278" s="166"/>
      <c r="FC278" s="166"/>
      <c r="FD278" s="166"/>
      <c r="FE278" s="166"/>
      <c r="FF278" s="166"/>
      <c r="FG278" s="166"/>
      <c r="FH278" s="166"/>
      <c r="FI278" s="166"/>
      <c r="FJ278" s="166"/>
      <c r="FK278" s="166"/>
      <c r="FL278" s="166"/>
      <c r="FM278" s="166"/>
    </row>
    <row r="279" spans="66:169" x14ac:dyDescent="0.3"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5"/>
      <c r="DG279" s="65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4"/>
      <c r="EO279" s="64"/>
      <c r="EP279" s="64"/>
      <c r="EQ279" s="64"/>
      <c r="ER279" s="64"/>
      <c r="ES279" s="166"/>
      <c r="ET279" s="166"/>
      <c r="EU279" s="166"/>
      <c r="EV279" s="166"/>
      <c r="EW279" s="166"/>
      <c r="EX279" s="166"/>
      <c r="EY279" s="166"/>
      <c r="EZ279" s="166"/>
      <c r="FA279" s="166"/>
      <c r="FB279" s="166"/>
      <c r="FC279" s="166"/>
      <c r="FD279" s="166"/>
      <c r="FE279" s="166"/>
      <c r="FF279" s="166"/>
      <c r="FG279" s="166"/>
      <c r="FH279" s="166"/>
      <c r="FI279" s="166"/>
      <c r="FJ279" s="166"/>
      <c r="FK279" s="166"/>
      <c r="FL279" s="166"/>
      <c r="FM279" s="166"/>
    </row>
    <row r="280" spans="66:169" x14ac:dyDescent="0.3"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5"/>
      <c r="DG280" s="65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4"/>
      <c r="EO280" s="64"/>
      <c r="EP280" s="64"/>
      <c r="EQ280" s="64"/>
      <c r="ER280" s="64"/>
      <c r="ES280" s="166"/>
      <c r="ET280" s="166"/>
      <c r="EU280" s="166"/>
      <c r="EV280" s="166"/>
      <c r="EW280" s="166"/>
      <c r="EX280" s="166"/>
      <c r="EY280" s="166"/>
      <c r="EZ280" s="166"/>
      <c r="FA280" s="166"/>
      <c r="FB280" s="166"/>
      <c r="FC280" s="166"/>
      <c r="FD280" s="166"/>
      <c r="FE280" s="166"/>
      <c r="FF280" s="166"/>
      <c r="FG280" s="166"/>
      <c r="FH280" s="166"/>
      <c r="FI280" s="166"/>
      <c r="FJ280" s="166"/>
      <c r="FK280" s="166"/>
      <c r="FL280" s="166"/>
      <c r="FM280" s="166"/>
    </row>
    <row r="281" spans="66:169" x14ac:dyDescent="0.3"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5"/>
      <c r="DG281" s="65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4"/>
      <c r="EO281" s="64"/>
      <c r="EP281" s="64"/>
      <c r="EQ281" s="64"/>
      <c r="ER281" s="64"/>
      <c r="ES281" s="166"/>
      <c r="ET281" s="166"/>
      <c r="EU281" s="166"/>
      <c r="EV281" s="166"/>
      <c r="EW281" s="166"/>
      <c r="EX281" s="166"/>
      <c r="EY281" s="166"/>
      <c r="EZ281" s="166"/>
      <c r="FA281" s="166"/>
      <c r="FB281" s="166"/>
      <c r="FC281" s="166"/>
      <c r="FD281" s="166"/>
      <c r="FE281" s="166"/>
      <c r="FF281" s="166"/>
      <c r="FG281" s="166"/>
      <c r="FH281" s="166"/>
      <c r="FI281" s="166"/>
      <c r="FJ281" s="166"/>
      <c r="FK281" s="166"/>
      <c r="FL281" s="166"/>
      <c r="FM281" s="166"/>
    </row>
    <row r="282" spans="66:169" x14ac:dyDescent="0.3"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5"/>
      <c r="DG282" s="65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4"/>
      <c r="EO282" s="64"/>
      <c r="EP282" s="64"/>
      <c r="EQ282" s="64"/>
      <c r="ER282" s="64"/>
      <c r="ES282" s="166"/>
      <c r="ET282" s="166"/>
      <c r="EU282" s="166"/>
      <c r="EV282" s="166"/>
      <c r="EW282" s="166"/>
      <c r="EX282" s="166"/>
      <c r="EY282" s="166"/>
      <c r="EZ282" s="166"/>
      <c r="FA282" s="166"/>
      <c r="FB282" s="166"/>
      <c r="FC282" s="166"/>
      <c r="FD282" s="166"/>
      <c r="FE282" s="166"/>
      <c r="FF282" s="166"/>
      <c r="FG282" s="166"/>
      <c r="FH282" s="166"/>
      <c r="FI282" s="166"/>
      <c r="FJ282" s="166"/>
      <c r="FK282" s="166"/>
      <c r="FL282" s="166"/>
      <c r="FM282" s="166"/>
    </row>
    <row r="283" spans="66:169" x14ac:dyDescent="0.3"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5"/>
      <c r="DG283" s="65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4"/>
      <c r="EO283" s="64"/>
      <c r="EP283" s="64"/>
      <c r="EQ283" s="64"/>
      <c r="ER283" s="64"/>
      <c r="ES283" s="166"/>
      <c r="ET283" s="166"/>
      <c r="EU283" s="166"/>
      <c r="EV283" s="166"/>
      <c r="EW283" s="166"/>
      <c r="EX283" s="166"/>
      <c r="EY283" s="166"/>
      <c r="EZ283" s="166"/>
      <c r="FA283" s="166"/>
      <c r="FB283" s="166"/>
      <c r="FC283" s="166"/>
      <c r="FD283" s="166"/>
      <c r="FE283" s="166"/>
      <c r="FF283" s="166"/>
      <c r="FG283" s="166"/>
      <c r="FH283" s="166"/>
      <c r="FI283" s="166"/>
      <c r="FJ283" s="166"/>
      <c r="FK283" s="166"/>
      <c r="FL283" s="166"/>
      <c r="FM283" s="166"/>
    </row>
    <row r="284" spans="66:169" x14ac:dyDescent="0.3"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5"/>
      <c r="DG284" s="65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4"/>
      <c r="EO284" s="64"/>
      <c r="EP284" s="64"/>
      <c r="EQ284" s="64"/>
      <c r="ER284" s="64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</row>
    <row r="285" spans="66:169" x14ac:dyDescent="0.3"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5"/>
      <c r="DG285" s="65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4"/>
      <c r="EO285" s="64"/>
      <c r="EP285" s="64"/>
      <c r="EQ285" s="64"/>
      <c r="ER285" s="64"/>
      <c r="ES285" s="166"/>
      <c r="ET285" s="166"/>
      <c r="EU285" s="166"/>
      <c r="EV285" s="166"/>
      <c r="EW285" s="166"/>
      <c r="EX285" s="166"/>
      <c r="EY285" s="166"/>
      <c r="EZ285" s="166"/>
      <c r="FA285" s="166"/>
      <c r="FB285" s="166"/>
      <c r="FC285" s="166"/>
      <c r="FD285" s="166"/>
      <c r="FE285" s="166"/>
      <c r="FF285" s="166"/>
      <c r="FG285" s="166"/>
      <c r="FH285" s="166"/>
      <c r="FI285" s="166"/>
      <c r="FJ285" s="166"/>
      <c r="FK285" s="166"/>
      <c r="FL285" s="166"/>
      <c r="FM285" s="166"/>
    </row>
    <row r="286" spans="66:169" x14ac:dyDescent="0.3"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5"/>
      <c r="DG286" s="65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4"/>
      <c r="EO286" s="64"/>
      <c r="EP286" s="64"/>
      <c r="EQ286" s="64"/>
      <c r="ER286" s="64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</row>
    <row r="287" spans="66:169" x14ac:dyDescent="0.3"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5"/>
      <c r="DG287" s="65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4"/>
      <c r="EO287" s="64"/>
      <c r="EP287" s="64"/>
      <c r="EQ287" s="64"/>
      <c r="ER287" s="64"/>
      <c r="ES287" s="166"/>
      <c r="ET287" s="166"/>
      <c r="EU287" s="166"/>
      <c r="EV287" s="166"/>
      <c r="EW287" s="166"/>
      <c r="EX287" s="166"/>
      <c r="EY287" s="166"/>
      <c r="EZ287" s="166"/>
      <c r="FA287" s="166"/>
      <c r="FB287" s="166"/>
      <c r="FC287" s="166"/>
      <c r="FD287" s="166"/>
      <c r="FE287" s="166"/>
      <c r="FF287" s="166"/>
      <c r="FG287" s="166"/>
      <c r="FH287" s="166"/>
      <c r="FI287" s="166"/>
      <c r="FJ287" s="166"/>
      <c r="FK287" s="166"/>
      <c r="FL287" s="166"/>
      <c r="FM287" s="166"/>
    </row>
    <row r="288" spans="66:169" x14ac:dyDescent="0.3"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5"/>
      <c r="DG288" s="65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4"/>
      <c r="EO288" s="64"/>
      <c r="EP288" s="64"/>
      <c r="EQ288" s="64"/>
      <c r="ER288" s="64"/>
      <c r="ES288" s="166"/>
      <c r="ET288" s="166"/>
      <c r="EU288" s="166"/>
      <c r="EV288" s="166"/>
      <c r="EW288" s="166"/>
      <c r="EX288" s="166"/>
      <c r="EY288" s="166"/>
      <c r="EZ288" s="166"/>
      <c r="FA288" s="166"/>
      <c r="FB288" s="166"/>
      <c r="FC288" s="166"/>
      <c r="FD288" s="166"/>
      <c r="FE288" s="166"/>
      <c r="FF288" s="166"/>
      <c r="FG288" s="166"/>
      <c r="FH288" s="166"/>
      <c r="FI288" s="166"/>
      <c r="FJ288" s="166"/>
      <c r="FK288" s="166"/>
      <c r="FL288" s="166"/>
      <c r="FM288" s="166"/>
    </row>
    <row r="289" spans="66:169" x14ac:dyDescent="0.3"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5"/>
      <c r="DG289" s="65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4"/>
      <c r="EO289" s="64"/>
      <c r="EP289" s="64"/>
      <c r="EQ289" s="64"/>
      <c r="ER289" s="64"/>
      <c r="ES289" s="166"/>
      <c r="ET289" s="166"/>
      <c r="EU289" s="166"/>
      <c r="EV289" s="166"/>
      <c r="EW289" s="166"/>
      <c r="EX289" s="166"/>
      <c r="EY289" s="166"/>
      <c r="EZ289" s="166"/>
      <c r="FA289" s="166"/>
      <c r="FB289" s="166"/>
      <c r="FC289" s="166"/>
      <c r="FD289" s="166"/>
      <c r="FE289" s="166"/>
      <c r="FF289" s="166"/>
      <c r="FG289" s="166"/>
      <c r="FH289" s="166"/>
      <c r="FI289" s="166"/>
      <c r="FJ289" s="166"/>
      <c r="FK289" s="166"/>
      <c r="FL289" s="166"/>
      <c r="FM289" s="166"/>
    </row>
    <row r="290" spans="66:169" x14ac:dyDescent="0.3"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5"/>
      <c r="DG290" s="65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4"/>
      <c r="EO290" s="64"/>
      <c r="EP290" s="64"/>
      <c r="EQ290" s="64"/>
      <c r="ER290" s="64"/>
      <c r="ES290" s="166"/>
      <c r="ET290" s="166"/>
      <c r="EU290" s="166"/>
      <c r="EV290" s="166"/>
      <c r="EW290" s="166"/>
      <c r="EX290" s="166"/>
      <c r="EY290" s="166"/>
      <c r="EZ290" s="166"/>
      <c r="FA290" s="166"/>
      <c r="FB290" s="166"/>
      <c r="FC290" s="166"/>
      <c r="FD290" s="166"/>
      <c r="FE290" s="166"/>
      <c r="FF290" s="166"/>
      <c r="FG290" s="166"/>
      <c r="FH290" s="166"/>
      <c r="FI290" s="166"/>
      <c r="FJ290" s="166"/>
      <c r="FK290" s="166"/>
      <c r="FL290" s="166"/>
      <c r="FM290" s="166"/>
    </row>
    <row r="291" spans="66:169" x14ac:dyDescent="0.3"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5"/>
      <c r="DG291" s="65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4"/>
      <c r="EO291" s="64"/>
      <c r="EP291" s="64"/>
      <c r="EQ291" s="64"/>
      <c r="ER291" s="64"/>
      <c r="ES291" s="166"/>
      <c r="ET291" s="166"/>
      <c r="EU291" s="166"/>
      <c r="EV291" s="166"/>
      <c r="EW291" s="166"/>
      <c r="EX291" s="166"/>
      <c r="EY291" s="166"/>
      <c r="EZ291" s="166"/>
      <c r="FA291" s="166"/>
      <c r="FB291" s="166"/>
      <c r="FC291" s="166"/>
      <c r="FD291" s="166"/>
      <c r="FE291" s="166"/>
      <c r="FF291" s="166"/>
      <c r="FG291" s="166"/>
      <c r="FH291" s="166"/>
      <c r="FI291" s="166"/>
      <c r="FJ291" s="166"/>
      <c r="FK291" s="166"/>
      <c r="FL291" s="166"/>
      <c r="FM291" s="166"/>
    </row>
    <row r="292" spans="66:169" x14ac:dyDescent="0.3"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5"/>
      <c r="DG292" s="65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4"/>
      <c r="EO292" s="64"/>
      <c r="EP292" s="64"/>
      <c r="EQ292" s="64"/>
      <c r="ER292" s="64"/>
      <c r="ES292" s="166"/>
      <c r="ET292" s="166"/>
      <c r="EU292" s="166"/>
      <c r="EV292" s="166"/>
      <c r="EW292" s="166"/>
      <c r="EX292" s="166"/>
      <c r="EY292" s="166"/>
      <c r="EZ292" s="166"/>
      <c r="FA292" s="166"/>
      <c r="FB292" s="166"/>
      <c r="FC292" s="166"/>
      <c r="FD292" s="166"/>
      <c r="FE292" s="166"/>
      <c r="FF292" s="166"/>
      <c r="FG292" s="166"/>
      <c r="FH292" s="166"/>
      <c r="FI292" s="166"/>
      <c r="FJ292" s="166"/>
      <c r="FK292" s="166"/>
      <c r="FL292" s="166"/>
      <c r="FM292" s="166"/>
    </row>
    <row r="293" spans="66:169" x14ac:dyDescent="0.3"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5"/>
      <c r="DG293" s="65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4"/>
      <c r="EO293" s="64"/>
      <c r="EP293" s="64"/>
      <c r="EQ293" s="64"/>
      <c r="ER293" s="64"/>
      <c r="ES293" s="166"/>
      <c r="ET293" s="166"/>
      <c r="EU293" s="166"/>
      <c r="EV293" s="166"/>
      <c r="EW293" s="166"/>
      <c r="EX293" s="166"/>
      <c r="EY293" s="166"/>
      <c r="EZ293" s="166"/>
      <c r="FA293" s="166"/>
      <c r="FB293" s="166"/>
      <c r="FC293" s="166"/>
      <c r="FD293" s="166"/>
      <c r="FE293" s="166"/>
      <c r="FF293" s="166"/>
      <c r="FG293" s="166"/>
      <c r="FH293" s="166"/>
      <c r="FI293" s="166"/>
      <c r="FJ293" s="166"/>
      <c r="FK293" s="166"/>
      <c r="FL293" s="166"/>
      <c r="FM293" s="166"/>
    </row>
    <row r="294" spans="66:169" x14ac:dyDescent="0.3"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5"/>
      <c r="DG294" s="65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4"/>
      <c r="EO294" s="64"/>
      <c r="EP294" s="64"/>
      <c r="EQ294" s="64"/>
      <c r="ER294" s="64"/>
      <c r="ES294" s="166"/>
      <c r="ET294" s="166"/>
      <c r="EU294" s="166"/>
      <c r="EV294" s="166"/>
      <c r="EW294" s="166"/>
      <c r="EX294" s="166"/>
      <c r="EY294" s="166"/>
      <c r="EZ294" s="166"/>
      <c r="FA294" s="166"/>
      <c r="FB294" s="166"/>
      <c r="FC294" s="166"/>
      <c r="FD294" s="166"/>
      <c r="FE294" s="166"/>
      <c r="FF294" s="166"/>
      <c r="FG294" s="166"/>
      <c r="FH294" s="166"/>
      <c r="FI294" s="166"/>
      <c r="FJ294" s="166"/>
      <c r="FK294" s="166"/>
      <c r="FL294" s="166"/>
      <c r="FM294" s="166"/>
    </row>
    <row r="295" spans="66:169" x14ac:dyDescent="0.3"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5"/>
      <c r="DG295" s="65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4"/>
      <c r="EO295" s="64"/>
      <c r="EP295" s="64"/>
      <c r="EQ295" s="64"/>
      <c r="ER295" s="64"/>
      <c r="ES295" s="166"/>
      <c r="ET295" s="166"/>
      <c r="EU295" s="166"/>
      <c r="EV295" s="166"/>
      <c r="EW295" s="166"/>
      <c r="EX295" s="166"/>
      <c r="EY295" s="166"/>
      <c r="EZ295" s="166"/>
      <c r="FA295" s="166"/>
      <c r="FB295" s="166"/>
      <c r="FC295" s="166"/>
      <c r="FD295" s="166"/>
      <c r="FE295" s="166"/>
      <c r="FF295" s="166"/>
      <c r="FG295" s="166"/>
      <c r="FH295" s="166"/>
      <c r="FI295" s="166"/>
      <c r="FJ295" s="166"/>
      <c r="FK295" s="166"/>
      <c r="FL295" s="166"/>
      <c r="FM295" s="166"/>
    </row>
    <row r="296" spans="66:169" x14ac:dyDescent="0.3"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5"/>
      <c r="DG296" s="65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4"/>
      <c r="EO296" s="64"/>
      <c r="EP296" s="64"/>
      <c r="EQ296" s="64"/>
      <c r="ER296" s="64"/>
      <c r="ES296" s="166"/>
      <c r="ET296" s="166"/>
      <c r="EU296" s="166"/>
      <c r="EV296" s="166"/>
      <c r="EW296" s="166"/>
      <c r="EX296" s="166"/>
      <c r="EY296" s="166"/>
      <c r="EZ296" s="166"/>
      <c r="FA296" s="166"/>
      <c r="FB296" s="166"/>
      <c r="FC296" s="166"/>
      <c r="FD296" s="166"/>
      <c r="FE296" s="166"/>
      <c r="FF296" s="166"/>
      <c r="FG296" s="166"/>
      <c r="FH296" s="166"/>
      <c r="FI296" s="166"/>
      <c r="FJ296" s="166"/>
      <c r="FK296" s="166"/>
      <c r="FL296" s="166"/>
      <c r="FM296" s="166"/>
    </row>
    <row r="297" spans="66:169" x14ac:dyDescent="0.3"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5"/>
      <c r="DG297" s="65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4"/>
      <c r="EO297" s="64"/>
      <c r="EP297" s="64"/>
      <c r="EQ297" s="64"/>
      <c r="ER297" s="64"/>
      <c r="ES297" s="166"/>
      <c r="ET297" s="166"/>
      <c r="EU297" s="166"/>
      <c r="EV297" s="166"/>
      <c r="EW297" s="166"/>
      <c r="EX297" s="166"/>
      <c r="EY297" s="166"/>
      <c r="EZ297" s="166"/>
      <c r="FA297" s="166"/>
      <c r="FB297" s="166"/>
      <c r="FC297" s="166"/>
      <c r="FD297" s="166"/>
      <c r="FE297" s="166"/>
      <c r="FF297" s="166"/>
      <c r="FG297" s="166"/>
      <c r="FH297" s="166"/>
      <c r="FI297" s="166"/>
      <c r="FJ297" s="166"/>
      <c r="FK297" s="166"/>
      <c r="FL297" s="166"/>
      <c r="FM297" s="166"/>
    </row>
    <row r="298" spans="66:169" x14ac:dyDescent="0.3"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5"/>
      <c r="DG298" s="65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4"/>
      <c r="EO298" s="64"/>
      <c r="EP298" s="64"/>
      <c r="EQ298" s="64"/>
      <c r="ER298" s="64"/>
      <c r="ES298" s="166"/>
      <c r="ET298" s="166"/>
      <c r="EU298" s="166"/>
      <c r="EV298" s="166"/>
      <c r="EW298" s="166"/>
      <c r="EX298" s="166"/>
      <c r="EY298" s="166"/>
      <c r="EZ298" s="166"/>
      <c r="FA298" s="166"/>
      <c r="FB298" s="166"/>
      <c r="FC298" s="166"/>
      <c r="FD298" s="166"/>
      <c r="FE298" s="166"/>
      <c r="FF298" s="166"/>
      <c r="FG298" s="166"/>
      <c r="FH298" s="166"/>
      <c r="FI298" s="166"/>
      <c r="FJ298" s="166"/>
      <c r="FK298" s="166"/>
      <c r="FL298" s="166"/>
      <c r="FM298" s="166"/>
    </row>
    <row r="299" spans="66:169" x14ac:dyDescent="0.3"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5"/>
      <c r="DG299" s="65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4"/>
      <c r="EO299" s="64"/>
      <c r="EP299" s="64"/>
      <c r="EQ299" s="64"/>
      <c r="ER299" s="64"/>
      <c r="ES299" s="166"/>
      <c r="ET299" s="166"/>
      <c r="EU299" s="166"/>
      <c r="EV299" s="166"/>
      <c r="EW299" s="166"/>
      <c r="EX299" s="166"/>
      <c r="EY299" s="166"/>
      <c r="EZ299" s="166"/>
      <c r="FA299" s="166"/>
      <c r="FB299" s="166"/>
      <c r="FC299" s="166"/>
      <c r="FD299" s="166"/>
      <c r="FE299" s="166"/>
      <c r="FF299" s="166"/>
      <c r="FG299" s="166"/>
      <c r="FH299" s="166"/>
      <c r="FI299" s="166"/>
      <c r="FJ299" s="166"/>
      <c r="FK299" s="166"/>
      <c r="FL299" s="166"/>
      <c r="FM299" s="166"/>
    </row>
    <row r="300" spans="66:169" x14ac:dyDescent="0.3"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5"/>
      <c r="DG300" s="65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4"/>
      <c r="EO300" s="64"/>
      <c r="EP300" s="64"/>
      <c r="EQ300" s="64"/>
      <c r="ER300" s="64"/>
      <c r="ES300" s="166"/>
      <c r="ET300" s="166"/>
      <c r="EU300" s="166"/>
      <c r="EV300" s="166"/>
      <c r="EW300" s="166"/>
      <c r="EX300" s="166"/>
      <c r="EY300" s="166"/>
      <c r="EZ300" s="166"/>
      <c r="FA300" s="166"/>
      <c r="FB300" s="166"/>
      <c r="FC300" s="166"/>
      <c r="FD300" s="166"/>
      <c r="FE300" s="166"/>
      <c r="FF300" s="166"/>
      <c r="FG300" s="166"/>
      <c r="FH300" s="166"/>
      <c r="FI300" s="166"/>
      <c r="FJ300" s="166"/>
      <c r="FK300" s="166"/>
      <c r="FL300" s="166"/>
      <c r="FM300" s="166"/>
    </row>
    <row r="301" spans="66:169" x14ac:dyDescent="0.3"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5"/>
      <c r="DG301" s="65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4"/>
      <c r="EO301" s="64"/>
      <c r="EP301" s="64"/>
      <c r="EQ301" s="64"/>
      <c r="ER301" s="64"/>
      <c r="ES301" s="166"/>
      <c r="ET301" s="166"/>
      <c r="EU301" s="166"/>
      <c r="EV301" s="166"/>
      <c r="EW301" s="166"/>
      <c r="EX301" s="166"/>
      <c r="EY301" s="166"/>
      <c r="EZ301" s="166"/>
      <c r="FA301" s="166"/>
      <c r="FB301" s="166"/>
      <c r="FC301" s="166"/>
      <c r="FD301" s="166"/>
      <c r="FE301" s="166"/>
      <c r="FF301" s="166"/>
      <c r="FG301" s="166"/>
      <c r="FH301" s="166"/>
      <c r="FI301" s="166"/>
      <c r="FJ301" s="166"/>
      <c r="FK301" s="166"/>
      <c r="FL301" s="166"/>
      <c r="FM301" s="166"/>
    </row>
    <row r="302" spans="66:169" x14ac:dyDescent="0.3"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5"/>
      <c r="DG302" s="65"/>
      <c r="DH302" s="64"/>
      <c r="DI302" s="64"/>
      <c r="DJ302" s="64"/>
      <c r="DK302" s="64"/>
      <c r="DL302" s="64"/>
      <c r="DM302" s="64"/>
      <c r="DN302" s="64"/>
      <c r="DO302" s="64"/>
      <c r="DP302" s="64"/>
      <c r="DQ302" s="64"/>
      <c r="DR302" s="64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4"/>
      <c r="EO302" s="64"/>
      <c r="EP302" s="64"/>
      <c r="EQ302" s="64"/>
      <c r="ER302" s="64"/>
      <c r="ES302" s="166"/>
      <c r="ET302" s="166"/>
      <c r="EU302" s="166"/>
      <c r="EV302" s="166"/>
      <c r="EW302" s="166"/>
      <c r="EX302" s="166"/>
      <c r="EY302" s="166"/>
      <c r="EZ302" s="166"/>
      <c r="FA302" s="166"/>
      <c r="FB302" s="166"/>
      <c r="FC302" s="166"/>
      <c r="FD302" s="166"/>
      <c r="FE302" s="166"/>
      <c r="FF302" s="166"/>
      <c r="FG302" s="166"/>
      <c r="FH302" s="166"/>
      <c r="FI302" s="166"/>
      <c r="FJ302" s="166"/>
      <c r="FK302" s="166"/>
      <c r="FL302" s="166"/>
      <c r="FM302" s="166"/>
    </row>
    <row r="303" spans="66:169" x14ac:dyDescent="0.3"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5"/>
      <c r="DG303" s="65"/>
      <c r="DH303" s="64"/>
      <c r="DI303" s="64"/>
      <c r="DJ303" s="64"/>
      <c r="DK303" s="64"/>
      <c r="DL303" s="64"/>
      <c r="DM303" s="64"/>
      <c r="DN303" s="64"/>
      <c r="DO303" s="64"/>
      <c r="DP303" s="64"/>
      <c r="DQ303" s="64"/>
      <c r="DR303" s="64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4"/>
      <c r="EO303" s="64"/>
      <c r="EP303" s="64"/>
      <c r="EQ303" s="64"/>
      <c r="ER303" s="64"/>
      <c r="ES303" s="166"/>
      <c r="ET303" s="166"/>
      <c r="EU303" s="166"/>
      <c r="EV303" s="166"/>
      <c r="EW303" s="166"/>
      <c r="EX303" s="166"/>
      <c r="EY303" s="166"/>
      <c r="EZ303" s="166"/>
      <c r="FA303" s="166"/>
      <c r="FB303" s="166"/>
      <c r="FC303" s="166"/>
      <c r="FD303" s="166"/>
      <c r="FE303" s="166"/>
      <c r="FF303" s="166"/>
      <c r="FG303" s="166"/>
      <c r="FH303" s="166"/>
      <c r="FI303" s="166"/>
      <c r="FJ303" s="166"/>
      <c r="FK303" s="166"/>
      <c r="FL303" s="166"/>
      <c r="FM303" s="166"/>
    </row>
    <row r="304" spans="66:169" x14ac:dyDescent="0.3"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  <c r="CZ304" s="64"/>
      <c r="DA304" s="64"/>
      <c r="DB304" s="64"/>
      <c r="DC304" s="64"/>
      <c r="DD304" s="64"/>
      <c r="DE304" s="64"/>
      <c r="DF304" s="65"/>
      <c r="DG304" s="65"/>
      <c r="DH304" s="64"/>
      <c r="DI304" s="64"/>
      <c r="DJ304" s="64"/>
      <c r="DK304" s="64"/>
      <c r="DL304" s="64"/>
      <c r="DM304" s="64"/>
      <c r="DN304" s="64"/>
      <c r="DO304" s="64"/>
      <c r="DP304" s="64"/>
      <c r="DQ304" s="64"/>
      <c r="DR304" s="64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4"/>
      <c r="EO304" s="64"/>
      <c r="EP304" s="64"/>
      <c r="EQ304" s="64"/>
      <c r="ER304" s="64"/>
      <c r="ES304" s="166"/>
      <c r="ET304" s="166"/>
      <c r="EU304" s="166"/>
      <c r="EV304" s="166"/>
      <c r="EW304" s="166"/>
      <c r="EX304" s="166"/>
      <c r="EY304" s="166"/>
      <c r="EZ304" s="166"/>
      <c r="FA304" s="166"/>
      <c r="FB304" s="166"/>
      <c r="FC304" s="166"/>
      <c r="FD304" s="166"/>
      <c r="FE304" s="166"/>
      <c r="FF304" s="166"/>
      <c r="FG304" s="166"/>
      <c r="FH304" s="166"/>
      <c r="FI304" s="166"/>
      <c r="FJ304" s="166"/>
      <c r="FK304" s="166"/>
      <c r="FL304" s="166"/>
      <c r="FM304" s="166"/>
    </row>
    <row r="305" spans="66:169" x14ac:dyDescent="0.3"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  <c r="CZ305" s="64"/>
      <c r="DA305" s="64"/>
      <c r="DB305" s="64"/>
      <c r="DC305" s="64"/>
      <c r="DD305" s="64"/>
      <c r="DE305" s="64"/>
      <c r="DF305" s="65"/>
      <c r="DG305" s="65"/>
      <c r="DH305" s="64"/>
      <c r="DI305" s="64"/>
      <c r="DJ305" s="64"/>
      <c r="DK305" s="64"/>
      <c r="DL305" s="64"/>
      <c r="DM305" s="64"/>
      <c r="DN305" s="64"/>
      <c r="DO305" s="64"/>
      <c r="DP305" s="64"/>
      <c r="DQ305" s="64"/>
      <c r="DR305" s="64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4"/>
      <c r="EO305" s="64"/>
      <c r="EP305" s="64"/>
      <c r="EQ305" s="64"/>
      <c r="ER305" s="64"/>
      <c r="ES305" s="166"/>
      <c r="ET305" s="166"/>
      <c r="EU305" s="166"/>
      <c r="EV305" s="166"/>
      <c r="EW305" s="166"/>
      <c r="EX305" s="166"/>
      <c r="EY305" s="166"/>
      <c r="EZ305" s="166"/>
      <c r="FA305" s="166"/>
      <c r="FB305" s="166"/>
      <c r="FC305" s="166"/>
      <c r="FD305" s="166"/>
      <c r="FE305" s="166"/>
      <c r="FF305" s="166"/>
      <c r="FG305" s="166"/>
      <c r="FH305" s="166"/>
      <c r="FI305" s="166"/>
      <c r="FJ305" s="166"/>
      <c r="FK305" s="166"/>
      <c r="FL305" s="166"/>
      <c r="FM305" s="166"/>
    </row>
    <row r="306" spans="66:169" x14ac:dyDescent="0.3"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5"/>
      <c r="DG306" s="65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4"/>
      <c r="EO306" s="64"/>
      <c r="EP306" s="64"/>
      <c r="EQ306" s="64"/>
      <c r="ER306" s="64"/>
      <c r="ES306" s="166"/>
      <c r="ET306" s="166"/>
      <c r="EU306" s="166"/>
      <c r="EV306" s="166"/>
      <c r="EW306" s="166"/>
      <c r="EX306" s="166"/>
      <c r="EY306" s="166"/>
      <c r="EZ306" s="166"/>
      <c r="FA306" s="166"/>
      <c r="FB306" s="166"/>
      <c r="FC306" s="166"/>
      <c r="FD306" s="166"/>
      <c r="FE306" s="166"/>
      <c r="FF306" s="166"/>
      <c r="FG306" s="166"/>
      <c r="FH306" s="166"/>
      <c r="FI306" s="166"/>
      <c r="FJ306" s="166"/>
      <c r="FK306" s="166"/>
      <c r="FL306" s="166"/>
      <c r="FM306" s="166"/>
    </row>
    <row r="307" spans="66:169" x14ac:dyDescent="0.3"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  <c r="CZ307" s="64"/>
      <c r="DA307" s="64"/>
      <c r="DB307" s="64"/>
      <c r="DC307" s="64"/>
      <c r="DD307" s="64"/>
      <c r="DE307" s="64"/>
      <c r="DF307" s="65"/>
      <c r="DG307" s="65"/>
      <c r="DH307" s="64"/>
      <c r="DI307" s="64"/>
      <c r="DJ307" s="64"/>
      <c r="DK307" s="64"/>
      <c r="DL307" s="64"/>
      <c r="DM307" s="64"/>
      <c r="DN307" s="64"/>
      <c r="DO307" s="64"/>
      <c r="DP307" s="64"/>
      <c r="DQ307" s="64"/>
      <c r="DR307" s="64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4"/>
      <c r="EO307" s="64"/>
      <c r="EP307" s="64"/>
      <c r="EQ307" s="64"/>
      <c r="ER307" s="64"/>
      <c r="ES307" s="166"/>
      <c r="ET307" s="166"/>
      <c r="EU307" s="166"/>
      <c r="EV307" s="166"/>
      <c r="EW307" s="166"/>
      <c r="EX307" s="166"/>
      <c r="EY307" s="166"/>
      <c r="EZ307" s="166"/>
      <c r="FA307" s="166"/>
      <c r="FB307" s="166"/>
      <c r="FC307" s="166"/>
      <c r="FD307" s="166"/>
      <c r="FE307" s="166"/>
      <c r="FF307" s="166"/>
      <c r="FG307" s="166"/>
      <c r="FH307" s="166"/>
      <c r="FI307" s="166"/>
      <c r="FJ307" s="166"/>
      <c r="FK307" s="166"/>
      <c r="FL307" s="166"/>
      <c r="FM307" s="166"/>
    </row>
    <row r="308" spans="66:169" x14ac:dyDescent="0.3"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  <c r="CZ308" s="64"/>
      <c r="DA308" s="64"/>
      <c r="DB308" s="64"/>
      <c r="DC308" s="64"/>
      <c r="DD308" s="64"/>
      <c r="DE308" s="64"/>
      <c r="DF308" s="65"/>
      <c r="DG308" s="65"/>
      <c r="DH308" s="64"/>
      <c r="DI308" s="64"/>
      <c r="DJ308" s="64"/>
      <c r="DK308" s="64"/>
      <c r="DL308" s="64"/>
      <c r="DM308" s="64"/>
      <c r="DN308" s="64"/>
      <c r="DO308" s="64"/>
      <c r="DP308" s="64"/>
      <c r="DQ308" s="64"/>
      <c r="DR308" s="64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4"/>
      <c r="EO308" s="64"/>
      <c r="EP308" s="64"/>
      <c r="EQ308" s="64"/>
      <c r="ER308" s="64"/>
      <c r="ES308" s="166"/>
      <c r="ET308" s="166"/>
      <c r="EU308" s="166"/>
      <c r="EV308" s="166"/>
      <c r="EW308" s="166"/>
      <c r="EX308" s="166"/>
      <c r="EY308" s="166"/>
      <c r="EZ308" s="166"/>
      <c r="FA308" s="166"/>
      <c r="FB308" s="166"/>
      <c r="FC308" s="166"/>
      <c r="FD308" s="166"/>
      <c r="FE308" s="166"/>
      <c r="FF308" s="166"/>
      <c r="FG308" s="166"/>
      <c r="FH308" s="166"/>
      <c r="FI308" s="166"/>
      <c r="FJ308" s="166"/>
      <c r="FK308" s="166"/>
      <c r="FL308" s="166"/>
      <c r="FM308" s="166"/>
    </row>
    <row r="309" spans="66:169" x14ac:dyDescent="0.3"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  <c r="CZ309" s="64"/>
      <c r="DA309" s="64"/>
      <c r="DB309" s="64"/>
      <c r="DC309" s="64"/>
      <c r="DD309" s="64"/>
      <c r="DE309" s="64"/>
      <c r="DF309" s="65"/>
      <c r="DG309" s="65"/>
      <c r="DH309" s="64"/>
      <c r="DI309" s="64"/>
      <c r="DJ309" s="64"/>
      <c r="DK309" s="64"/>
      <c r="DL309" s="64"/>
      <c r="DM309" s="64"/>
      <c r="DN309" s="64"/>
      <c r="DO309" s="64"/>
      <c r="DP309" s="64"/>
      <c r="DQ309" s="64"/>
      <c r="DR309" s="64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4"/>
      <c r="EO309" s="64"/>
      <c r="EP309" s="64"/>
      <c r="EQ309" s="64"/>
      <c r="ER309" s="64"/>
      <c r="ES309" s="166"/>
      <c r="ET309" s="166"/>
      <c r="EU309" s="166"/>
      <c r="EV309" s="166"/>
      <c r="EW309" s="166"/>
      <c r="EX309" s="166"/>
      <c r="EY309" s="166"/>
      <c r="EZ309" s="166"/>
      <c r="FA309" s="166"/>
      <c r="FB309" s="166"/>
      <c r="FC309" s="166"/>
      <c r="FD309" s="166"/>
      <c r="FE309" s="166"/>
      <c r="FF309" s="166"/>
      <c r="FG309" s="166"/>
      <c r="FH309" s="166"/>
      <c r="FI309" s="166"/>
      <c r="FJ309" s="166"/>
      <c r="FK309" s="166"/>
      <c r="FL309" s="166"/>
      <c r="FM309" s="166"/>
    </row>
    <row r="310" spans="66:169" x14ac:dyDescent="0.3"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5"/>
      <c r="DG310" s="65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4"/>
      <c r="EO310" s="64"/>
      <c r="EP310" s="64"/>
      <c r="EQ310" s="64"/>
      <c r="ER310" s="64"/>
      <c r="ES310" s="166"/>
      <c r="ET310" s="166"/>
      <c r="EU310" s="166"/>
      <c r="EV310" s="166"/>
      <c r="EW310" s="166"/>
      <c r="EX310" s="166"/>
      <c r="EY310" s="166"/>
      <c r="EZ310" s="166"/>
      <c r="FA310" s="166"/>
      <c r="FB310" s="166"/>
      <c r="FC310" s="166"/>
      <c r="FD310" s="166"/>
      <c r="FE310" s="166"/>
      <c r="FF310" s="166"/>
      <c r="FG310" s="166"/>
      <c r="FH310" s="166"/>
      <c r="FI310" s="166"/>
      <c r="FJ310" s="166"/>
      <c r="FK310" s="166"/>
      <c r="FL310" s="166"/>
      <c r="FM310" s="166"/>
    </row>
    <row r="311" spans="66:169" x14ac:dyDescent="0.3"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5"/>
      <c r="DG311" s="65"/>
      <c r="DH311" s="64"/>
      <c r="DI311" s="64"/>
      <c r="DJ311" s="64"/>
      <c r="DK311" s="64"/>
      <c r="DL311" s="64"/>
      <c r="DM311" s="64"/>
      <c r="DN311" s="64"/>
      <c r="DO311" s="64"/>
      <c r="DP311" s="64"/>
      <c r="DQ311" s="64"/>
      <c r="DR311" s="64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4"/>
      <c r="EO311" s="64"/>
      <c r="EP311" s="64"/>
      <c r="EQ311" s="64"/>
      <c r="ER311" s="64"/>
      <c r="ES311" s="166"/>
      <c r="ET311" s="166"/>
      <c r="EU311" s="166"/>
      <c r="EV311" s="166"/>
      <c r="EW311" s="166"/>
      <c r="EX311" s="166"/>
      <c r="EY311" s="166"/>
      <c r="EZ311" s="166"/>
      <c r="FA311" s="166"/>
      <c r="FB311" s="166"/>
      <c r="FC311" s="166"/>
      <c r="FD311" s="166"/>
      <c r="FE311" s="166"/>
      <c r="FF311" s="166"/>
      <c r="FG311" s="166"/>
      <c r="FH311" s="166"/>
      <c r="FI311" s="166"/>
      <c r="FJ311" s="166"/>
      <c r="FK311" s="166"/>
      <c r="FL311" s="166"/>
      <c r="FM311" s="166"/>
    </row>
    <row r="312" spans="66:169" x14ac:dyDescent="0.3"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  <c r="CZ312" s="64"/>
      <c r="DA312" s="64"/>
      <c r="DB312" s="64"/>
      <c r="DC312" s="64"/>
      <c r="DD312" s="64"/>
      <c r="DE312" s="64"/>
      <c r="DF312" s="65"/>
      <c r="DG312" s="65"/>
      <c r="DH312" s="64"/>
      <c r="DI312" s="64"/>
      <c r="DJ312" s="64"/>
      <c r="DK312" s="64"/>
      <c r="DL312" s="64"/>
      <c r="DM312" s="64"/>
      <c r="DN312" s="64"/>
      <c r="DO312" s="64"/>
      <c r="DP312" s="64"/>
      <c r="DQ312" s="64"/>
      <c r="DR312" s="64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4"/>
      <c r="EO312" s="64"/>
      <c r="EP312" s="64"/>
      <c r="EQ312" s="64"/>
      <c r="ER312" s="64"/>
      <c r="ES312" s="166"/>
      <c r="ET312" s="166"/>
      <c r="EU312" s="166"/>
      <c r="EV312" s="166"/>
      <c r="EW312" s="166"/>
      <c r="EX312" s="166"/>
      <c r="EY312" s="166"/>
      <c r="EZ312" s="166"/>
      <c r="FA312" s="166"/>
      <c r="FB312" s="166"/>
      <c r="FC312" s="166"/>
      <c r="FD312" s="166"/>
      <c r="FE312" s="166"/>
      <c r="FF312" s="166"/>
      <c r="FG312" s="166"/>
      <c r="FH312" s="166"/>
      <c r="FI312" s="166"/>
      <c r="FJ312" s="166"/>
      <c r="FK312" s="166"/>
      <c r="FL312" s="166"/>
      <c r="FM312" s="166"/>
    </row>
    <row r="313" spans="66:169" x14ac:dyDescent="0.3"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  <c r="CZ313" s="64"/>
      <c r="DA313" s="64"/>
      <c r="DB313" s="64"/>
      <c r="DC313" s="64"/>
      <c r="DD313" s="64"/>
      <c r="DE313" s="64"/>
      <c r="DF313" s="65"/>
      <c r="DG313" s="65"/>
      <c r="DH313" s="64"/>
      <c r="DI313" s="64"/>
      <c r="DJ313" s="64"/>
      <c r="DK313" s="64"/>
      <c r="DL313" s="64"/>
      <c r="DM313" s="64"/>
      <c r="DN313" s="64"/>
      <c r="DO313" s="64"/>
      <c r="DP313" s="64"/>
      <c r="DQ313" s="64"/>
      <c r="DR313" s="64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4"/>
      <c r="EO313" s="64"/>
      <c r="EP313" s="64"/>
      <c r="EQ313" s="64"/>
      <c r="ER313" s="64"/>
      <c r="ES313" s="166"/>
      <c r="ET313" s="166"/>
      <c r="EU313" s="166"/>
      <c r="EV313" s="166"/>
      <c r="EW313" s="166"/>
      <c r="EX313" s="166"/>
      <c r="EY313" s="166"/>
      <c r="EZ313" s="166"/>
      <c r="FA313" s="166"/>
      <c r="FB313" s="166"/>
      <c r="FC313" s="166"/>
      <c r="FD313" s="166"/>
      <c r="FE313" s="166"/>
      <c r="FF313" s="166"/>
      <c r="FG313" s="166"/>
      <c r="FH313" s="166"/>
      <c r="FI313" s="166"/>
      <c r="FJ313" s="166"/>
      <c r="FK313" s="166"/>
      <c r="FL313" s="166"/>
      <c r="FM313" s="166"/>
    </row>
    <row r="314" spans="66:169" x14ac:dyDescent="0.3"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5"/>
      <c r="DG314" s="65"/>
      <c r="DH314" s="64"/>
      <c r="DI314" s="64"/>
      <c r="DJ314" s="64"/>
      <c r="DK314" s="64"/>
      <c r="DL314" s="64"/>
      <c r="DM314" s="64"/>
      <c r="DN314" s="64"/>
      <c r="DO314" s="64"/>
      <c r="DP314" s="64"/>
      <c r="DQ314" s="64"/>
      <c r="DR314" s="64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4"/>
      <c r="EO314" s="64"/>
      <c r="EP314" s="64"/>
      <c r="EQ314" s="64"/>
      <c r="ER314" s="64"/>
      <c r="ES314" s="166"/>
      <c r="ET314" s="166"/>
      <c r="EU314" s="166"/>
      <c r="EV314" s="166"/>
      <c r="EW314" s="166"/>
      <c r="EX314" s="166"/>
      <c r="EY314" s="166"/>
      <c r="EZ314" s="166"/>
      <c r="FA314" s="166"/>
      <c r="FB314" s="166"/>
      <c r="FC314" s="166"/>
      <c r="FD314" s="166"/>
      <c r="FE314" s="166"/>
      <c r="FF314" s="166"/>
      <c r="FG314" s="166"/>
      <c r="FH314" s="166"/>
      <c r="FI314" s="166"/>
      <c r="FJ314" s="166"/>
      <c r="FK314" s="166"/>
      <c r="FL314" s="166"/>
      <c r="FM314" s="166"/>
    </row>
    <row r="315" spans="66:169" x14ac:dyDescent="0.3"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5"/>
      <c r="DG315" s="65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4"/>
      <c r="EO315" s="64"/>
      <c r="EP315" s="64"/>
      <c r="EQ315" s="64"/>
      <c r="ER315" s="64"/>
      <c r="ES315" s="166"/>
      <c r="ET315" s="166"/>
      <c r="EU315" s="166"/>
      <c r="EV315" s="166"/>
      <c r="EW315" s="166"/>
      <c r="EX315" s="166"/>
      <c r="EY315" s="166"/>
      <c r="EZ315" s="166"/>
      <c r="FA315" s="166"/>
      <c r="FB315" s="166"/>
      <c r="FC315" s="166"/>
      <c r="FD315" s="166"/>
      <c r="FE315" s="166"/>
      <c r="FF315" s="166"/>
      <c r="FG315" s="166"/>
      <c r="FH315" s="166"/>
      <c r="FI315" s="166"/>
      <c r="FJ315" s="166"/>
      <c r="FK315" s="166"/>
      <c r="FL315" s="166"/>
      <c r="FM315" s="166"/>
    </row>
    <row r="316" spans="66:169" x14ac:dyDescent="0.3"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  <c r="CZ316" s="64"/>
      <c r="DA316" s="64"/>
      <c r="DB316" s="64"/>
      <c r="DC316" s="64"/>
      <c r="DD316" s="64"/>
      <c r="DE316" s="64"/>
      <c r="DF316" s="65"/>
      <c r="DG316" s="65"/>
      <c r="DH316" s="64"/>
      <c r="DI316" s="64"/>
      <c r="DJ316" s="64"/>
      <c r="DK316" s="64"/>
      <c r="DL316" s="64"/>
      <c r="DM316" s="64"/>
      <c r="DN316" s="64"/>
      <c r="DO316" s="64"/>
      <c r="DP316" s="64"/>
      <c r="DQ316" s="64"/>
      <c r="DR316" s="64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4"/>
      <c r="EO316" s="64"/>
      <c r="EP316" s="64"/>
      <c r="EQ316" s="64"/>
      <c r="ER316" s="64"/>
      <c r="ES316" s="166"/>
      <c r="ET316" s="166"/>
      <c r="EU316" s="166"/>
      <c r="EV316" s="166"/>
      <c r="EW316" s="166"/>
      <c r="EX316" s="166"/>
      <c r="EY316" s="166"/>
      <c r="EZ316" s="166"/>
      <c r="FA316" s="166"/>
      <c r="FB316" s="166"/>
      <c r="FC316" s="166"/>
      <c r="FD316" s="166"/>
      <c r="FE316" s="166"/>
      <c r="FF316" s="166"/>
      <c r="FG316" s="166"/>
      <c r="FH316" s="166"/>
      <c r="FI316" s="166"/>
      <c r="FJ316" s="166"/>
      <c r="FK316" s="166"/>
      <c r="FL316" s="166"/>
      <c r="FM316" s="166"/>
    </row>
    <row r="317" spans="66:169" x14ac:dyDescent="0.3"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  <c r="CZ317" s="64"/>
      <c r="DA317" s="64"/>
      <c r="DB317" s="64"/>
      <c r="DC317" s="64"/>
      <c r="DD317" s="64"/>
      <c r="DE317" s="64"/>
      <c r="DF317" s="65"/>
      <c r="DG317" s="65"/>
      <c r="DH317" s="64"/>
      <c r="DI317" s="64"/>
      <c r="DJ317" s="64"/>
      <c r="DK317" s="64"/>
      <c r="DL317" s="64"/>
      <c r="DM317" s="64"/>
      <c r="DN317" s="64"/>
      <c r="DO317" s="64"/>
      <c r="DP317" s="64"/>
      <c r="DQ317" s="64"/>
      <c r="DR317" s="64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4"/>
      <c r="EO317" s="64"/>
      <c r="EP317" s="64"/>
      <c r="EQ317" s="64"/>
      <c r="ER317" s="64"/>
      <c r="ES317" s="166"/>
      <c r="ET317" s="166"/>
      <c r="EU317" s="166"/>
      <c r="EV317" s="166"/>
      <c r="EW317" s="166"/>
      <c r="EX317" s="166"/>
      <c r="EY317" s="166"/>
      <c r="EZ317" s="166"/>
      <c r="FA317" s="166"/>
      <c r="FB317" s="166"/>
      <c r="FC317" s="166"/>
      <c r="FD317" s="166"/>
      <c r="FE317" s="166"/>
      <c r="FF317" s="166"/>
      <c r="FG317" s="166"/>
      <c r="FH317" s="166"/>
      <c r="FI317" s="166"/>
      <c r="FJ317" s="166"/>
      <c r="FK317" s="166"/>
      <c r="FL317" s="166"/>
      <c r="FM317" s="166"/>
    </row>
    <row r="318" spans="66:169" x14ac:dyDescent="0.3"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  <c r="CZ318" s="64"/>
      <c r="DA318" s="64"/>
      <c r="DB318" s="64"/>
      <c r="DC318" s="64"/>
      <c r="DD318" s="64"/>
      <c r="DE318" s="64"/>
      <c r="DF318" s="65"/>
      <c r="DG318" s="65"/>
      <c r="DH318" s="64"/>
      <c r="DI318" s="64"/>
      <c r="DJ318" s="64"/>
      <c r="DK318" s="64"/>
      <c r="DL318" s="64"/>
      <c r="DM318" s="64"/>
      <c r="DN318" s="64"/>
      <c r="DO318" s="64"/>
      <c r="DP318" s="64"/>
      <c r="DQ318" s="64"/>
      <c r="DR318" s="64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4"/>
      <c r="EO318" s="64"/>
      <c r="EP318" s="64"/>
      <c r="EQ318" s="64"/>
      <c r="ER318" s="64"/>
      <c r="ES318" s="166"/>
      <c r="ET318" s="166"/>
      <c r="EU318" s="166"/>
      <c r="EV318" s="166"/>
      <c r="EW318" s="166"/>
      <c r="EX318" s="166"/>
      <c r="EY318" s="166"/>
      <c r="EZ318" s="166"/>
      <c r="FA318" s="166"/>
      <c r="FB318" s="166"/>
      <c r="FC318" s="166"/>
      <c r="FD318" s="166"/>
      <c r="FE318" s="166"/>
      <c r="FF318" s="166"/>
      <c r="FG318" s="166"/>
      <c r="FH318" s="166"/>
      <c r="FI318" s="166"/>
      <c r="FJ318" s="166"/>
      <c r="FK318" s="166"/>
      <c r="FL318" s="166"/>
      <c r="FM318" s="166"/>
    </row>
    <row r="319" spans="66:169" x14ac:dyDescent="0.3"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  <c r="CZ319" s="64"/>
      <c r="DA319" s="64"/>
      <c r="DB319" s="64"/>
      <c r="DC319" s="64"/>
      <c r="DD319" s="64"/>
      <c r="DE319" s="64"/>
      <c r="DF319" s="65"/>
      <c r="DG319" s="65"/>
      <c r="DH319" s="64"/>
      <c r="DI319" s="64"/>
      <c r="DJ319" s="64"/>
      <c r="DK319" s="64"/>
      <c r="DL319" s="64"/>
      <c r="DM319" s="64"/>
      <c r="DN319" s="64"/>
      <c r="DO319" s="64"/>
      <c r="DP319" s="64"/>
      <c r="DQ319" s="64"/>
      <c r="DR319" s="64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4"/>
      <c r="EO319" s="64"/>
      <c r="EP319" s="64"/>
      <c r="EQ319" s="64"/>
      <c r="ER319" s="64"/>
      <c r="ES319" s="166"/>
      <c r="ET319" s="166"/>
      <c r="EU319" s="166"/>
      <c r="EV319" s="166"/>
      <c r="EW319" s="166"/>
      <c r="EX319" s="166"/>
      <c r="EY319" s="166"/>
      <c r="EZ319" s="166"/>
      <c r="FA319" s="166"/>
      <c r="FB319" s="166"/>
      <c r="FC319" s="166"/>
      <c r="FD319" s="166"/>
      <c r="FE319" s="166"/>
      <c r="FF319" s="166"/>
      <c r="FG319" s="166"/>
      <c r="FH319" s="166"/>
      <c r="FI319" s="166"/>
      <c r="FJ319" s="166"/>
      <c r="FK319" s="166"/>
      <c r="FL319" s="166"/>
      <c r="FM319" s="166"/>
    </row>
    <row r="320" spans="66:169" x14ac:dyDescent="0.3"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  <c r="CZ320" s="64"/>
      <c r="DA320" s="64"/>
      <c r="DB320" s="64"/>
      <c r="DC320" s="64"/>
      <c r="DD320" s="64"/>
      <c r="DE320" s="64"/>
      <c r="DF320" s="65"/>
      <c r="DG320" s="65"/>
      <c r="DH320" s="64"/>
      <c r="DI320" s="64"/>
      <c r="DJ320" s="64"/>
      <c r="DK320" s="64"/>
      <c r="DL320" s="64"/>
      <c r="DM320" s="64"/>
      <c r="DN320" s="64"/>
      <c r="DO320" s="64"/>
      <c r="DP320" s="64"/>
      <c r="DQ320" s="64"/>
      <c r="DR320" s="64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4"/>
      <c r="EO320" s="64"/>
      <c r="EP320" s="64"/>
      <c r="EQ320" s="64"/>
      <c r="ER320" s="64"/>
      <c r="ES320" s="166"/>
      <c r="ET320" s="166"/>
      <c r="EU320" s="166"/>
      <c r="EV320" s="166"/>
      <c r="EW320" s="166"/>
      <c r="EX320" s="166"/>
      <c r="EY320" s="166"/>
      <c r="EZ320" s="166"/>
      <c r="FA320" s="166"/>
      <c r="FB320" s="166"/>
      <c r="FC320" s="166"/>
      <c r="FD320" s="166"/>
      <c r="FE320" s="166"/>
      <c r="FF320" s="166"/>
      <c r="FG320" s="166"/>
      <c r="FH320" s="166"/>
      <c r="FI320" s="166"/>
      <c r="FJ320" s="166"/>
      <c r="FK320" s="166"/>
      <c r="FL320" s="166"/>
      <c r="FM320" s="166"/>
    </row>
    <row r="321" spans="66:169" x14ac:dyDescent="0.3"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  <c r="CZ321" s="64"/>
      <c r="DA321" s="64"/>
      <c r="DB321" s="64"/>
      <c r="DC321" s="64"/>
      <c r="DD321" s="64"/>
      <c r="DE321" s="64"/>
      <c r="DF321" s="65"/>
      <c r="DG321" s="65"/>
      <c r="DH321" s="64"/>
      <c r="DI321" s="64"/>
      <c r="DJ321" s="64"/>
      <c r="DK321" s="64"/>
      <c r="DL321" s="64"/>
      <c r="DM321" s="64"/>
      <c r="DN321" s="64"/>
      <c r="DO321" s="64"/>
      <c r="DP321" s="64"/>
      <c r="DQ321" s="64"/>
      <c r="DR321" s="64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4"/>
      <c r="EO321" s="64"/>
      <c r="EP321" s="64"/>
      <c r="EQ321" s="64"/>
      <c r="ER321" s="64"/>
      <c r="ES321" s="166"/>
      <c r="ET321" s="166"/>
      <c r="EU321" s="166"/>
      <c r="EV321" s="166"/>
      <c r="EW321" s="166"/>
      <c r="EX321" s="166"/>
      <c r="EY321" s="166"/>
      <c r="EZ321" s="166"/>
      <c r="FA321" s="166"/>
      <c r="FB321" s="166"/>
      <c r="FC321" s="166"/>
      <c r="FD321" s="166"/>
      <c r="FE321" s="166"/>
      <c r="FF321" s="166"/>
      <c r="FG321" s="166"/>
      <c r="FH321" s="166"/>
      <c r="FI321" s="166"/>
      <c r="FJ321" s="166"/>
      <c r="FK321" s="166"/>
      <c r="FL321" s="166"/>
      <c r="FM321" s="166"/>
    </row>
    <row r="322" spans="66:169" x14ac:dyDescent="0.3"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  <c r="CZ322" s="64"/>
      <c r="DA322" s="64"/>
      <c r="DB322" s="64"/>
      <c r="DC322" s="64"/>
      <c r="DD322" s="64"/>
      <c r="DE322" s="64"/>
      <c r="DF322" s="65"/>
      <c r="DG322" s="65"/>
      <c r="DH322" s="64"/>
      <c r="DI322" s="64"/>
      <c r="DJ322" s="64"/>
      <c r="DK322" s="64"/>
      <c r="DL322" s="64"/>
      <c r="DM322" s="64"/>
      <c r="DN322" s="64"/>
      <c r="DO322" s="64"/>
      <c r="DP322" s="64"/>
      <c r="DQ322" s="64"/>
      <c r="DR322" s="64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4"/>
      <c r="EO322" s="64"/>
      <c r="EP322" s="64"/>
      <c r="EQ322" s="64"/>
      <c r="ER322" s="64"/>
      <c r="ES322" s="166"/>
      <c r="ET322" s="166"/>
      <c r="EU322" s="166"/>
      <c r="EV322" s="166"/>
      <c r="EW322" s="166"/>
      <c r="EX322" s="166"/>
      <c r="EY322" s="166"/>
      <c r="EZ322" s="166"/>
      <c r="FA322" s="166"/>
      <c r="FB322" s="166"/>
      <c r="FC322" s="166"/>
      <c r="FD322" s="166"/>
      <c r="FE322" s="166"/>
      <c r="FF322" s="166"/>
      <c r="FG322" s="166"/>
      <c r="FH322" s="166"/>
      <c r="FI322" s="166"/>
      <c r="FJ322" s="166"/>
      <c r="FK322" s="166"/>
      <c r="FL322" s="166"/>
      <c r="FM322" s="166"/>
    </row>
    <row r="323" spans="66:169" x14ac:dyDescent="0.3"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  <c r="CZ323" s="64"/>
      <c r="DA323" s="64"/>
      <c r="DB323" s="64"/>
      <c r="DC323" s="64"/>
      <c r="DD323" s="64"/>
      <c r="DE323" s="64"/>
      <c r="DF323" s="65"/>
      <c r="DG323" s="65"/>
      <c r="DH323" s="64"/>
      <c r="DI323" s="64"/>
      <c r="DJ323" s="64"/>
      <c r="DK323" s="64"/>
      <c r="DL323" s="64"/>
      <c r="DM323" s="64"/>
      <c r="DN323" s="64"/>
      <c r="DO323" s="64"/>
      <c r="DP323" s="64"/>
      <c r="DQ323" s="64"/>
      <c r="DR323" s="64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4"/>
      <c r="EO323" s="64"/>
      <c r="EP323" s="64"/>
      <c r="EQ323" s="64"/>
      <c r="ER323" s="64"/>
      <c r="ES323" s="166"/>
      <c r="ET323" s="166"/>
      <c r="EU323" s="166"/>
      <c r="EV323" s="166"/>
      <c r="EW323" s="166"/>
      <c r="EX323" s="166"/>
      <c r="EY323" s="166"/>
      <c r="EZ323" s="166"/>
      <c r="FA323" s="166"/>
      <c r="FB323" s="166"/>
      <c r="FC323" s="166"/>
      <c r="FD323" s="166"/>
      <c r="FE323" s="166"/>
      <c r="FF323" s="166"/>
      <c r="FG323" s="166"/>
      <c r="FH323" s="166"/>
      <c r="FI323" s="166"/>
      <c r="FJ323" s="166"/>
      <c r="FK323" s="166"/>
      <c r="FL323" s="166"/>
      <c r="FM323" s="166"/>
    </row>
    <row r="324" spans="66:169" x14ac:dyDescent="0.3"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  <c r="CZ324" s="64"/>
      <c r="DA324" s="64"/>
      <c r="DB324" s="64"/>
      <c r="DC324" s="64"/>
      <c r="DD324" s="64"/>
      <c r="DE324" s="64"/>
      <c r="DF324" s="65"/>
      <c r="DG324" s="65"/>
      <c r="DH324" s="64"/>
      <c r="DI324" s="64"/>
      <c r="DJ324" s="64"/>
      <c r="DK324" s="64"/>
      <c r="DL324" s="64"/>
      <c r="DM324" s="64"/>
      <c r="DN324" s="64"/>
      <c r="DO324" s="64"/>
      <c r="DP324" s="64"/>
      <c r="DQ324" s="64"/>
      <c r="DR324" s="64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4"/>
      <c r="EO324" s="64"/>
      <c r="EP324" s="64"/>
      <c r="EQ324" s="64"/>
      <c r="ER324" s="64"/>
      <c r="ES324" s="166"/>
      <c r="ET324" s="166"/>
      <c r="EU324" s="166"/>
      <c r="EV324" s="166"/>
      <c r="EW324" s="166"/>
      <c r="EX324" s="166"/>
      <c r="EY324" s="166"/>
      <c r="EZ324" s="166"/>
      <c r="FA324" s="166"/>
      <c r="FB324" s="166"/>
      <c r="FC324" s="166"/>
      <c r="FD324" s="166"/>
      <c r="FE324" s="166"/>
      <c r="FF324" s="166"/>
      <c r="FG324" s="166"/>
      <c r="FH324" s="166"/>
      <c r="FI324" s="166"/>
      <c r="FJ324" s="166"/>
      <c r="FK324" s="166"/>
      <c r="FL324" s="166"/>
      <c r="FM324" s="166"/>
    </row>
    <row r="325" spans="66:169" x14ac:dyDescent="0.3"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  <c r="CZ325" s="64"/>
      <c r="DA325" s="64"/>
      <c r="DB325" s="64"/>
      <c r="DC325" s="64"/>
      <c r="DD325" s="64"/>
      <c r="DE325" s="64"/>
      <c r="DF325" s="65"/>
      <c r="DG325" s="65"/>
      <c r="DH325" s="64"/>
      <c r="DI325" s="64"/>
      <c r="DJ325" s="64"/>
      <c r="DK325" s="64"/>
      <c r="DL325" s="64"/>
      <c r="DM325" s="64"/>
      <c r="DN325" s="64"/>
      <c r="DO325" s="64"/>
      <c r="DP325" s="64"/>
      <c r="DQ325" s="64"/>
      <c r="DR325" s="64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4"/>
      <c r="EO325" s="64"/>
      <c r="EP325" s="64"/>
      <c r="EQ325" s="64"/>
      <c r="ER325" s="64"/>
      <c r="ES325" s="166"/>
      <c r="ET325" s="166"/>
      <c r="EU325" s="166"/>
      <c r="EV325" s="166"/>
      <c r="EW325" s="166"/>
      <c r="EX325" s="166"/>
      <c r="EY325" s="166"/>
      <c r="EZ325" s="166"/>
      <c r="FA325" s="166"/>
      <c r="FB325" s="166"/>
      <c r="FC325" s="166"/>
      <c r="FD325" s="166"/>
      <c r="FE325" s="166"/>
      <c r="FF325" s="166"/>
      <c r="FG325" s="166"/>
      <c r="FH325" s="166"/>
      <c r="FI325" s="166"/>
      <c r="FJ325" s="166"/>
      <c r="FK325" s="166"/>
      <c r="FL325" s="166"/>
      <c r="FM325" s="166"/>
    </row>
    <row r="326" spans="66:169" x14ac:dyDescent="0.3"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  <c r="CZ326" s="64"/>
      <c r="DA326" s="64"/>
      <c r="DB326" s="64"/>
      <c r="DC326" s="64"/>
      <c r="DD326" s="64"/>
      <c r="DE326" s="64"/>
      <c r="DF326" s="65"/>
      <c r="DG326" s="65"/>
      <c r="DH326" s="64"/>
      <c r="DI326" s="64"/>
      <c r="DJ326" s="64"/>
      <c r="DK326" s="64"/>
      <c r="DL326" s="64"/>
      <c r="DM326" s="64"/>
      <c r="DN326" s="64"/>
      <c r="DO326" s="64"/>
      <c r="DP326" s="64"/>
      <c r="DQ326" s="64"/>
      <c r="DR326" s="64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4"/>
      <c r="EO326" s="64"/>
      <c r="EP326" s="64"/>
      <c r="EQ326" s="64"/>
      <c r="ER326" s="64"/>
      <c r="ES326" s="166"/>
      <c r="ET326" s="166"/>
      <c r="EU326" s="166"/>
      <c r="EV326" s="166"/>
      <c r="EW326" s="166"/>
      <c r="EX326" s="166"/>
      <c r="EY326" s="166"/>
      <c r="EZ326" s="166"/>
      <c r="FA326" s="166"/>
      <c r="FB326" s="166"/>
      <c r="FC326" s="166"/>
      <c r="FD326" s="166"/>
      <c r="FE326" s="166"/>
      <c r="FF326" s="166"/>
      <c r="FG326" s="166"/>
      <c r="FH326" s="166"/>
      <c r="FI326" s="166"/>
      <c r="FJ326" s="166"/>
      <c r="FK326" s="166"/>
      <c r="FL326" s="166"/>
      <c r="FM326" s="166"/>
    </row>
    <row r="327" spans="66:169" x14ac:dyDescent="0.3"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  <c r="CZ327" s="64"/>
      <c r="DA327" s="64"/>
      <c r="DB327" s="64"/>
      <c r="DC327" s="64"/>
      <c r="DD327" s="64"/>
      <c r="DE327" s="64"/>
      <c r="DF327" s="65"/>
      <c r="DG327" s="65"/>
      <c r="DH327" s="64"/>
      <c r="DI327" s="64"/>
      <c r="DJ327" s="64"/>
      <c r="DK327" s="64"/>
      <c r="DL327" s="64"/>
      <c r="DM327" s="64"/>
      <c r="DN327" s="64"/>
      <c r="DO327" s="64"/>
      <c r="DP327" s="64"/>
      <c r="DQ327" s="64"/>
      <c r="DR327" s="64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4"/>
      <c r="EO327" s="64"/>
      <c r="EP327" s="64"/>
      <c r="EQ327" s="64"/>
      <c r="ER327" s="64"/>
      <c r="ES327" s="166"/>
      <c r="ET327" s="166"/>
      <c r="EU327" s="166"/>
      <c r="EV327" s="166"/>
      <c r="EW327" s="166"/>
      <c r="EX327" s="166"/>
      <c r="EY327" s="166"/>
      <c r="EZ327" s="166"/>
      <c r="FA327" s="166"/>
      <c r="FB327" s="166"/>
      <c r="FC327" s="166"/>
      <c r="FD327" s="166"/>
      <c r="FE327" s="166"/>
      <c r="FF327" s="166"/>
      <c r="FG327" s="166"/>
      <c r="FH327" s="166"/>
      <c r="FI327" s="166"/>
      <c r="FJ327" s="166"/>
      <c r="FK327" s="166"/>
      <c r="FL327" s="166"/>
      <c r="FM327" s="166"/>
    </row>
    <row r="328" spans="66:169" x14ac:dyDescent="0.3"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  <c r="CZ328" s="64"/>
      <c r="DA328" s="64"/>
      <c r="DB328" s="64"/>
      <c r="DC328" s="64"/>
      <c r="DD328" s="64"/>
      <c r="DE328" s="64"/>
      <c r="DF328" s="65"/>
      <c r="DG328" s="65"/>
      <c r="DH328" s="64"/>
      <c r="DI328" s="64"/>
      <c r="DJ328" s="64"/>
      <c r="DK328" s="64"/>
      <c r="DL328" s="64"/>
      <c r="DM328" s="64"/>
      <c r="DN328" s="64"/>
      <c r="DO328" s="64"/>
      <c r="DP328" s="64"/>
      <c r="DQ328" s="64"/>
      <c r="DR328" s="64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4"/>
      <c r="EO328" s="64"/>
      <c r="EP328" s="64"/>
      <c r="EQ328" s="64"/>
      <c r="ER328" s="64"/>
      <c r="ES328" s="166"/>
      <c r="ET328" s="166"/>
      <c r="EU328" s="166"/>
      <c r="EV328" s="166"/>
      <c r="EW328" s="166"/>
      <c r="EX328" s="166"/>
      <c r="EY328" s="166"/>
      <c r="EZ328" s="166"/>
      <c r="FA328" s="166"/>
      <c r="FB328" s="166"/>
      <c r="FC328" s="166"/>
      <c r="FD328" s="166"/>
      <c r="FE328" s="166"/>
      <c r="FF328" s="166"/>
      <c r="FG328" s="166"/>
      <c r="FH328" s="166"/>
      <c r="FI328" s="166"/>
      <c r="FJ328" s="166"/>
      <c r="FK328" s="166"/>
      <c r="FL328" s="166"/>
      <c r="FM328" s="166"/>
    </row>
    <row r="329" spans="66:169" x14ac:dyDescent="0.3"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  <c r="CZ329" s="64"/>
      <c r="DA329" s="64"/>
      <c r="DB329" s="64"/>
      <c r="DC329" s="64"/>
      <c r="DD329" s="64"/>
      <c r="DE329" s="64"/>
      <c r="DF329" s="65"/>
      <c r="DG329" s="65"/>
      <c r="DH329" s="64"/>
      <c r="DI329" s="64"/>
      <c r="DJ329" s="64"/>
      <c r="DK329" s="64"/>
      <c r="DL329" s="64"/>
      <c r="DM329" s="64"/>
      <c r="DN329" s="64"/>
      <c r="DO329" s="64"/>
      <c r="DP329" s="64"/>
      <c r="DQ329" s="64"/>
      <c r="DR329" s="64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4"/>
      <c r="EO329" s="64"/>
      <c r="EP329" s="64"/>
      <c r="EQ329" s="64"/>
      <c r="ER329" s="64"/>
      <c r="ES329" s="166"/>
      <c r="ET329" s="166"/>
      <c r="EU329" s="166"/>
      <c r="EV329" s="166"/>
      <c r="EW329" s="166"/>
      <c r="EX329" s="166"/>
      <c r="EY329" s="166"/>
      <c r="EZ329" s="166"/>
      <c r="FA329" s="166"/>
      <c r="FB329" s="166"/>
      <c r="FC329" s="166"/>
      <c r="FD329" s="166"/>
      <c r="FE329" s="166"/>
      <c r="FF329" s="166"/>
      <c r="FG329" s="166"/>
      <c r="FH329" s="166"/>
      <c r="FI329" s="166"/>
      <c r="FJ329" s="166"/>
      <c r="FK329" s="166"/>
      <c r="FL329" s="166"/>
      <c r="FM329" s="166"/>
    </row>
    <row r="330" spans="66:169" x14ac:dyDescent="0.3"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  <c r="CZ330" s="64"/>
      <c r="DA330" s="64"/>
      <c r="DB330" s="64"/>
      <c r="DC330" s="64"/>
      <c r="DD330" s="64"/>
      <c r="DE330" s="64"/>
      <c r="DF330" s="65"/>
      <c r="DG330" s="65"/>
      <c r="DH330" s="64"/>
      <c r="DI330" s="64"/>
      <c r="DJ330" s="64"/>
      <c r="DK330" s="64"/>
      <c r="DL330" s="64"/>
      <c r="DM330" s="64"/>
      <c r="DN330" s="64"/>
      <c r="DO330" s="64"/>
      <c r="DP330" s="64"/>
      <c r="DQ330" s="64"/>
      <c r="DR330" s="64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4"/>
      <c r="EO330" s="64"/>
      <c r="EP330" s="64"/>
      <c r="EQ330" s="64"/>
      <c r="ER330" s="64"/>
      <c r="ES330" s="166"/>
      <c r="ET330" s="166"/>
      <c r="EU330" s="166"/>
      <c r="EV330" s="166"/>
      <c r="EW330" s="166"/>
      <c r="EX330" s="166"/>
      <c r="EY330" s="166"/>
      <c r="EZ330" s="166"/>
      <c r="FA330" s="166"/>
      <c r="FB330" s="166"/>
      <c r="FC330" s="166"/>
      <c r="FD330" s="166"/>
      <c r="FE330" s="166"/>
      <c r="FF330" s="166"/>
      <c r="FG330" s="166"/>
      <c r="FH330" s="166"/>
      <c r="FI330" s="166"/>
      <c r="FJ330" s="166"/>
      <c r="FK330" s="166"/>
      <c r="FL330" s="166"/>
      <c r="FM330" s="166"/>
    </row>
    <row r="331" spans="66:169" x14ac:dyDescent="0.3"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  <c r="CZ331" s="64"/>
      <c r="DA331" s="64"/>
      <c r="DB331" s="64"/>
      <c r="DC331" s="64"/>
      <c r="DD331" s="64"/>
      <c r="DE331" s="64"/>
      <c r="DF331" s="65"/>
      <c r="DG331" s="65"/>
      <c r="DH331" s="64"/>
      <c r="DI331" s="64"/>
      <c r="DJ331" s="64"/>
      <c r="DK331" s="64"/>
      <c r="DL331" s="64"/>
      <c r="DM331" s="64"/>
      <c r="DN331" s="64"/>
      <c r="DO331" s="64"/>
      <c r="DP331" s="64"/>
      <c r="DQ331" s="64"/>
      <c r="DR331" s="64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4"/>
      <c r="EO331" s="64"/>
      <c r="EP331" s="64"/>
      <c r="EQ331" s="64"/>
      <c r="ER331" s="64"/>
      <c r="ES331" s="166"/>
      <c r="ET331" s="166"/>
      <c r="EU331" s="166"/>
      <c r="EV331" s="166"/>
      <c r="EW331" s="166"/>
      <c r="EX331" s="166"/>
      <c r="EY331" s="166"/>
      <c r="EZ331" s="166"/>
      <c r="FA331" s="166"/>
      <c r="FB331" s="166"/>
      <c r="FC331" s="166"/>
      <c r="FD331" s="166"/>
      <c r="FE331" s="166"/>
      <c r="FF331" s="166"/>
      <c r="FG331" s="166"/>
      <c r="FH331" s="166"/>
      <c r="FI331" s="166"/>
      <c r="FJ331" s="166"/>
      <c r="FK331" s="166"/>
      <c r="FL331" s="166"/>
      <c r="FM331" s="166"/>
    </row>
    <row r="332" spans="66:169" x14ac:dyDescent="0.3"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  <c r="CZ332" s="64"/>
      <c r="DA332" s="64"/>
      <c r="DB332" s="64"/>
      <c r="DC332" s="64"/>
      <c r="DD332" s="64"/>
      <c r="DE332" s="64"/>
      <c r="DF332" s="65"/>
      <c r="DG332" s="65"/>
      <c r="DH332" s="64"/>
      <c r="DI332" s="64"/>
      <c r="DJ332" s="64"/>
      <c r="DK332" s="64"/>
      <c r="DL332" s="64"/>
      <c r="DM332" s="64"/>
      <c r="DN332" s="64"/>
      <c r="DO332" s="64"/>
      <c r="DP332" s="64"/>
      <c r="DQ332" s="64"/>
      <c r="DR332" s="64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4"/>
      <c r="EO332" s="64"/>
      <c r="EP332" s="64"/>
      <c r="EQ332" s="64"/>
      <c r="ER332" s="64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</row>
    <row r="333" spans="66:169" x14ac:dyDescent="0.3"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  <c r="CZ333" s="64"/>
      <c r="DA333" s="64"/>
      <c r="DB333" s="64"/>
      <c r="DC333" s="64"/>
      <c r="DD333" s="64"/>
      <c r="DE333" s="64"/>
      <c r="DF333" s="65"/>
      <c r="DG333" s="65"/>
      <c r="DH333" s="64"/>
      <c r="DI333" s="64"/>
      <c r="DJ333" s="64"/>
      <c r="DK333" s="64"/>
      <c r="DL333" s="64"/>
      <c r="DM333" s="64"/>
      <c r="DN333" s="64"/>
      <c r="DO333" s="64"/>
      <c r="DP333" s="64"/>
      <c r="DQ333" s="64"/>
      <c r="DR333" s="64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4"/>
      <c r="EO333" s="64"/>
      <c r="EP333" s="64"/>
      <c r="EQ333" s="64"/>
      <c r="ER333" s="64"/>
      <c r="ES333" s="166"/>
      <c r="ET333" s="166"/>
      <c r="EU333" s="166"/>
      <c r="EV333" s="166"/>
      <c r="EW333" s="166"/>
      <c r="EX333" s="166"/>
      <c r="EY333" s="166"/>
      <c r="EZ333" s="166"/>
      <c r="FA333" s="166"/>
      <c r="FB333" s="166"/>
      <c r="FC333" s="166"/>
      <c r="FD333" s="166"/>
      <c r="FE333" s="166"/>
      <c r="FF333" s="166"/>
      <c r="FG333" s="166"/>
      <c r="FH333" s="166"/>
      <c r="FI333" s="166"/>
      <c r="FJ333" s="166"/>
      <c r="FK333" s="166"/>
      <c r="FL333" s="166"/>
      <c r="FM333" s="166"/>
    </row>
    <row r="334" spans="66:169" x14ac:dyDescent="0.3"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  <c r="CZ334" s="64"/>
      <c r="DA334" s="64"/>
      <c r="DB334" s="64"/>
      <c r="DC334" s="64"/>
      <c r="DD334" s="64"/>
      <c r="DE334" s="64"/>
      <c r="DF334" s="65"/>
      <c r="DG334" s="65"/>
      <c r="DH334" s="64"/>
      <c r="DI334" s="64"/>
      <c r="DJ334" s="64"/>
      <c r="DK334" s="64"/>
      <c r="DL334" s="64"/>
      <c r="DM334" s="64"/>
      <c r="DN334" s="64"/>
      <c r="DO334" s="64"/>
      <c r="DP334" s="64"/>
      <c r="DQ334" s="64"/>
      <c r="DR334" s="64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4"/>
      <c r="EO334" s="64"/>
      <c r="EP334" s="64"/>
      <c r="EQ334" s="64"/>
      <c r="ER334" s="64"/>
      <c r="ES334" s="166"/>
      <c r="ET334" s="166"/>
      <c r="EU334" s="166"/>
      <c r="EV334" s="166"/>
      <c r="EW334" s="166"/>
      <c r="EX334" s="166"/>
      <c r="EY334" s="166"/>
      <c r="EZ334" s="166"/>
      <c r="FA334" s="166"/>
      <c r="FB334" s="166"/>
      <c r="FC334" s="166"/>
      <c r="FD334" s="166"/>
      <c r="FE334" s="166"/>
      <c r="FF334" s="166"/>
      <c r="FG334" s="166"/>
      <c r="FH334" s="166"/>
      <c r="FI334" s="166"/>
      <c r="FJ334" s="166"/>
      <c r="FK334" s="166"/>
      <c r="FL334" s="166"/>
      <c r="FM334" s="166"/>
    </row>
    <row r="335" spans="66:169" x14ac:dyDescent="0.3"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  <c r="CZ335" s="64"/>
      <c r="DA335" s="64"/>
      <c r="DB335" s="64"/>
      <c r="DC335" s="64"/>
      <c r="DD335" s="64"/>
      <c r="DE335" s="64"/>
      <c r="DF335" s="65"/>
      <c r="DG335" s="65"/>
      <c r="DH335" s="64"/>
      <c r="DI335" s="64"/>
      <c r="DJ335" s="64"/>
      <c r="DK335" s="64"/>
      <c r="DL335" s="64"/>
      <c r="DM335" s="64"/>
      <c r="DN335" s="64"/>
      <c r="DO335" s="64"/>
      <c r="DP335" s="64"/>
      <c r="DQ335" s="64"/>
      <c r="DR335" s="64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5"/>
      <c r="EJ335" s="65"/>
      <c r="EK335" s="65"/>
      <c r="EL335" s="65"/>
      <c r="EM335" s="65"/>
      <c r="EN335" s="64"/>
      <c r="EO335" s="64"/>
      <c r="EP335" s="64"/>
      <c r="EQ335" s="64"/>
      <c r="ER335" s="64"/>
      <c r="ES335" s="166"/>
      <c r="ET335" s="166"/>
      <c r="EU335" s="166"/>
      <c r="EV335" s="166"/>
      <c r="EW335" s="166"/>
      <c r="EX335" s="166"/>
      <c r="EY335" s="166"/>
      <c r="EZ335" s="166"/>
      <c r="FA335" s="166"/>
      <c r="FB335" s="166"/>
      <c r="FC335" s="166"/>
      <c r="FD335" s="166"/>
      <c r="FE335" s="166"/>
      <c r="FF335" s="166"/>
      <c r="FG335" s="166"/>
      <c r="FH335" s="166"/>
      <c r="FI335" s="166"/>
      <c r="FJ335" s="166"/>
      <c r="FK335" s="166"/>
      <c r="FL335" s="166"/>
      <c r="FM335" s="166"/>
    </row>
    <row r="336" spans="66:169" x14ac:dyDescent="0.3"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  <c r="CZ336" s="64"/>
      <c r="DA336" s="64"/>
      <c r="DB336" s="64"/>
      <c r="DC336" s="64"/>
      <c r="DD336" s="64"/>
      <c r="DE336" s="64"/>
      <c r="DF336" s="65"/>
      <c r="DG336" s="65"/>
      <c r="DH336" s="64"/>
      <c r="DI336" s="64"/>
      <c r="DJ336" s="64"/>
      <c r="DK336" s="64"/>
      <c r="DL336" s="64"/>
      <c r="DM336" s="64"/>
      <c r="DN336" s="64"/>
      <c r="DO336" s="64"/>
      <c r="DP336" s="64"/>
      <c r="DQ336" s="64"/>
      <c r="DR336" s="64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5"/>
      <c r="EJ336" s="65"/>
      <c r="EK336" s="65"/>
      <c r="EL336" s="65"/>
      <c r="EM336" s="65"/>
      <c r="EN336" s="64"/>
      <c r="EO336" s="64"/>
      <c r="EP336" s="64"/>
      <c r="EQ336" s="64"/>
      <c r="ER336" s="64"/>
      <c r="ES336" s="166"/>
      <c r="ET336" s="166"/>
      <c r="EU336" s="166"/>
      <c r="EV336" s="166"/>
      <c r="EW336" s="166"/>
      <c r="EX336" s="166"/>
      <c r="EY336" s="166"/>
      <c r="EZ336" s="166"/>
      <c r="FA336" s="166"/>
      <c r="FB336" s="166"/>
      <c r="FC336" s="166"/>
      <c r="FD336" s="166"/>
      <c r="FE336" s="166"/>
      <c r="FF336" s="166"/>
      <c r="FG336" s="166"/>
      <c r="FH336" s="166"/>
      <c r="FI336" s="166"/>
      <c r="FJ336" s="166"/>
      <c r="FK336" s="166"/>
      <c r="FL336" s="166"/>
      <c r="FM336" s="166"/>
    </row>
    <row r="337" spans="66:169" x14ac:dyDescent="0.3"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  <c r="CZ337" s="64"/>
      <c r="DA337" s="64"/>
      <c r="DB337" s="64"/>
      <c r="DC337" s="64"/>
      <c r="DD337" s="64"/>
      <c r="DE337" s="64"/>
      <c r="DF337" s="65"/>
      <c r="DG337" s="65"/>
      <c r="DH337" s="64"/>
      <c r="DI337" s="64"/>
      <c r="DJ337" s="64"/>
      <c r="DK337" s="64"/>
      <c r="DL337" s="64"/>
      <c r="DM337" s="64"/>
      <c r="DN337" s="64"/>
      <c r="DO337" s="64"/>
      <c r="DP337" s="64"/>
      <c r="DQ337" s="64"/>
      <c r="DR337" s="64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4"/>
      <c r="EO337" s="64"/>
      <c r="EP337" s="64"/>
      <c r="EQ337" s="64"/>
      <c r="ER337" s="64"/>
      <c r="ES337" s="166"/>
      <c r="ET337" s="166"/>
      <c r="EU337" s="166"/>
      <c r="EV337" s="166"/>
      <c r="EW337" s="166"/>
      <c r="EX337" s="166"/>
      <c r="EY337" s="166"/>
      <c r="EZ337" s="166"/>
      <c r="FA337" s="166"/>
      <c r="FB337" s="166"/>
      <c r="FC337" s="166"/>
      <c r="FD337" s="166"/>
      <c r="FE337" s="166"/>
      <c r="FF337" s="166"/>
      <c r="FG337" s="166"/>
      <c r="FH337" s="166"/>
      <c r="FI337" s="166"/>
      <c r="FJ337" s="166"/>
      <c r="FK337" s="166"/>
      <c r="FL337" s="166"/>
      <c r="FM337" s="166"/>
    </row>
    <row r="338" spans="66:169" x14ac:dyDescent="0.3"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  <c r="CZ338" s="64"/>
      <c r="DA338" s="64"/>
      <c r="DB338" s="64"/>
      <c r="DC338" s="64"/>
      <c r="DD338" s="64"/>
      <c r="DE338" s="64"/>
      <c r="DF338" s="65"/>
      <c r="DG338" s="65"/>
      <c r="DH338" s="64"/>
      <c r="DI338" s="64"/>
      <c r="DJ338" s="64"/>
      <c r="DK338" s="64"/>
      <c r="DL338" s="64"/>
      <c r="DM338" s="64"/>
      <c r="DN338" s="64"/>
      <c r="DO338" s="64"/>
      <c r="DP338" s="64"/>
      <c r="DQ338" s="64"/>
      <c r="DR338" s="64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5"/>
      <c r="EJ338" s="65"/>
      <c r="EK338" s="65"/>
      <c r="EL338" s="65"/>
      <c r="EM338" s="65"/>
      <c r="EN338" s="64"/>
      <c r="EO338" s="64"/>
      <c r="EP338" s="64"/>
      <c r="EQ338" s="64"/>
      <c r="ER338" s="64"/>
      <c r="ES338" s="166"/>
      <c r="ET338" s="166"/>
      <c r="EU338" s="166"/>
      <c r="EV338" s="166"/>
      <c r="EW338" s="166"/>
      <c r="EX338" s="166"/>
      <c r="EY338" s="166"/>
      <c r="EZ338" s="166"/>
      <c r="FA338" s="166"/>
      <c r="FB338" s="166"/>
      <c r="FC338" s="166"/>
      <c r="FD338" s="166"/>
      <c r="FE338" s="166"/>
      <c r="FF338" s="166"/>
      <c r="FG338" s="166"/>
      <c r="FH338" s="166"/>
      <c r="FI338" s="166"/>
      <c r="FJ338" s="166"/>
      <c r="FK338" s="166"/>
      <c r="FL338" s="166"/>
      <c r="FM338" s="166"/>
    </row>
    <row r="339" spans="66:169" x14ac:dyDescent="0.3"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  <c r="CZ339" s="64"/>
      <c r="DA339" s="64"/>
      <c r="DB339" s="64"/>
      <c r="DC339" s="64"/>
      <c r="DD339" s="64"/>
      <c r="DE339" s="64"/>
      <c r="DF339" s="65"/>
      <c r="DG339" s="65"/>
      <c r="DH339" s="64"/>
      <c r="DI339" s="64"/>
      <c r="DJ339" s="64"/>
      <c r="DK339" s="64"/>
      <c r="DL339" s="64"/>
      <c r="DM339" s="64"/>
      <c r="DN339" s="64"/>
      <c r="DO339" s="64"/>
      <c r="DP339" s="64"/>
      <c r="DQ339" s="64"/>
      <c r="DR339" s="64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5"/>
      <c r="EJ339" s="65"/>
      <c r="EK339" s="65"/>
      <c r="EL339" s="65"/>
      <c r="EM339" s="65"/>
      <c r="EN339" s="64"/>
      <c r="EO339" s="64"/>
      <c r="EP339" s="64"/>
      <c r="EQ339" s="64"/>
      <c r="ER339" s="64"/>
      <c r="ES339" s="166"/>
      <c r="ET339" s="166"/>
      <c r="EU339" s="166"/>
      <c r="EV339" s="166"/>
      <c r="EW339" s="166"/>
      <c r="EX339" s="166"/>
      <c r="EY339" s="166"/>
      <c r="EZ339" s="166"/>
      <c r="FA339" s="166"/>
      <c r="FB339" s="166"/>
      <c r="FC339" s="166"/>
      <c r="FD339" s="166"/>
      <c r="FE339" s="166"/>
      <c r="FF339" s="166"/>
      <c r="FG339" s="166"/>
      <c r="FH339" s="166"/>
      <c r="FI339" s="166"/>
      <c r="FJ339" s="166"/>
      <c r="FK339" s="166"/>
      <c r="FL339" s="166"/>
      <c r="FM339" s="166"/>
    </row>
    <row r="340" spans="66:169" x14ac:dyDescent="0.3"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  <c r="CZ340" s="64"/>
      <c r="DA340" s="64"/>
      <c r="DB340" s="64"/>
      <c r="DC340" s="64"/>
      <c r="DD340" s="64"/>
      <c r="DE340" s="64"/>
      <c r="DF340" s="65"/>
      <c r="DG340" s="65"/>
      <c r="DH340" s="64"/>
      <c r="DI340" s="64"/>
      <c r="DJ340" s="64"/>
      <c r="DK340" s="64"/>
      <c r="DL340" s="64"/>
      <c r="DM340" s="64"/>
      <c r="DN340" s="64"/>
      <c r="DO340" s="64"/>
      <c r="DP340" s="64"/>
      <c r="DQ340" s="64"/>
      <c r="DR340" s="64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5"/>
      <c r="EJ340" s="65"/>
      <c r="EK340" s="65"/>
      <c r="EL340" s="65"/>
      <c r="EM340" s="65"/>
      <c r="EN340" s="64"/>
      <c r="EO340" s="64"/>
      <c r="EP340" s="64"/>
      <c r="EQ340" s="64"/>
      <c r="ER340" s="64"/>
      <c r="ES340" s="166"/>
      <c r="ET340" s="166"/>
      <c r="EU340" s="166"/>
      <c r="EV340" s="166"/>
      <c r="EW340" s="166"/>
      <c r="EX340" s="166"/>
      <c r="EY340" s="166"/>
      <c r="EZ340" s="166"/>
      <c r="FA340" s="166"/>
      <c r="FB340" s="166"/>
      <c r="FC340" s="166"/>
      <c r="FD340" s="166"/>
      <c r="FE340" s="166"/>
      <c r="FF340" s="166"/>
      <c r="FG340" s="166"/>
      <c r="FH340" s="166"/>
      <c r="FI340" s="166"/>
      <c r="FJ340" s="166"/>
      <c r="FK340" s="166"/>
      <c r="FL340" s="166"/>
      <c r="FM340" s="166"/>
    </row>
    <row r="341" spans="66:169" x14ac:dyDescent="0.3"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  <c r="CZ341" s="64"/>
      <c r="DA341" s="64"/>
      <c r="DB341" s="64"/>
      <c r="DC341" s="64"/>
      <c r="DD341" s="64"/>
      <c r="DE341" s="64"/>
      <c r="DF341" s="65"/>
      <c r="DG341" s="65"/>
      <c r="DH341" s="64"/>
      <c r="DI341" s="64"/>
      <c r="DJ341" s="64"/>
      <c r="DK341" s="64"/>
      <c r="DL341" s="64"/>
      <c r="DM341" s="64"/>
      <c r="DN341" s="64"/>
      <c r="DO341" s="64"/>
      <c r="DP341" s="64"/>
      <c r="DQ341" s="64"/>
      <c r="DR341" s="64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4"/>
      <c r="EO341" s="64"/>
      <c r="EP341" s="64"/>
      <c r="EQ341" s="64"/>
      <c r="ER341" s="64"/>
      <c r="ES341" s="166"/>
      <c r="ET341" s="166"/>
      <c r="EU341" s="166"/>
      <c r="EV341" s="166"/>
      <c r="EW341" s="166"/>
      <c r="EX341" s="166"/>
      <c r="EY341" s="166"/>
      <c r="EZ341" s="166"/>
      <c r="FA341" s="166"/>
      <c r="FB341" s="166"/>
      <c r="FC341" s="166"/>
      <c r="FD341" s="166"/>
      <c r="FE341" s="166"/>
      <c r="FF341" s="166"/>
      <c r="FG341" s="166"/>
      <c r="FH341" s="166"/>
      <c r="FI341" s="166"/>
      <c r="FJ341" s="166"/>
      <c r="FK341" s="166"/>
      <c r="FL341" s="166"/>
      <c r="FM341" s="166"/>
    </row>
    <row r="342" spans="66:169" x14ac:dyDescent="0.3"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  <c r="CZ342" s="64"/>
      <c r="DA342" s="64"/>
      <c r="DB342" s="64"/>
      <c r="DC342" s="64"/>
      <c r="DD342" s="64"/>
      <c r="DE342" s="64"/>
      <c r="DF342" s="65"/>
      <c r="DG342" s="65"/>
      <c r="DH342" s="64"/>
      <c r="DI342" s="64"/>
      <c r="DJ342" s="64"/>
      <c r="DK342" s="64"/>
      <c r="DL342" s="64"/>
      <c r="DM342" s="64"/>
      <c r="DN342" s="64"/>
      <c r="DO342" s="64"/>
      <c r="DP342" s="64"/>
      <c r="DQ342" s="64"/>
      <c r="DR342" s="64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4"/>
      <c r="EO342" s="64"/>
      <c r="EP342" s="64"/>
      <c r="EQ342" s="64"/>
      <c r="ER342" s="64"/>
      <c r="ES342" s="166"/>
      <c r="ET342" s="166"/>
      <c r="EU342" s="166"/>
      <c r="EV342" s="166"/>
      <c r="EW342" s="166"/>
      <c r="EX342" s="166"/>
      <c r="EY342" s="166"/>
      <c r="EZ342" s="166"/>
      <c r="FA342" s="166"/>
      <c r="FB342" s="166"/>
      <c r="FC342" s="166"/>
      <c r="FD342" s="166"/>
      <c r="FE342" s="166"/>
      <c r="FF342" s="166"/>
      <c r="FG342" s="166"/>
      <c r="FH342" s="166"/>
      <c r="FI342" s="166"/>
      <c r="FJ342" s="166"/>
      <c r="FK342" s="166"/>
      <c r="FL342" s="166"/>
      <c r="FM342" s="166"/>
    </row>
    <row r="343" spans="66:169" x14ac:dyDescent="0.3"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5"/>
      <c r="DG343" s="65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4"/>
      <c r="EO343" s="64"/>
      <c r="EP343" s="64"/>
      <c r="EQ343" s="64"/>
      <c r="ER343" s="64"/>
      <c r="ES343" s="166"/>
      <c r="ET343" s="166"/>
      <c r="EU343" s="166"/>
      <c r="EV343" s="166"/>
      <c r="EW343" s="166"/>
      <c r="EX343" s="166"/>
      <c r="EY343" s="166"/>
      <c r="EZ343" s="166"/>
      <c r="FA343" s="166"/>
      <c r="FB343" s="166"/>
      <c r="FC343" s="166"/>
      <c r="FD343" s="166"/>
      <c r="FE343" s="166"/>
      <c r="FF343" s="166"/>
      <c r="FG343" s="166"/>
      <c r="FH343" s="166"/>
      <c r="FI343" s="166"/>
      <c r="FJ343" s="166"/>
      <c r="FK343" s="166"/>
      <c r="FL343" s="166"/>
      <c r="FM343" s="166"/>
    </row>
    <row r="344" spans="66:169" x14ac:dyDescent="0.3"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  <c r="CZ344" s="64"/>
      <c r="DA344" s="64"/>
      <c r="DB344" s="64"/>
      <c r="DC344" s="64"/>
      <c r="DD344" s="64"/>
      <c r="DE344" s="64"/>
      <c r="DF344" s="65"/>
      <c r="DG344" s="65"/>
      <c r="DH344" s="64"/>
      <c r="DI344" s="64"/>
      <c r="DJ344" s="64"/>
      <c r="DK344" s="64"/>
      <c r="DL344" s="64"/>
      <c r="DM344" s="64"/>
      <c r="DN344" s="64"/>
      <c r="DO344" s="64"/>
      <c r="DP344" s="64"/>
      <c r="DQ344" s="64"/>
      <c r="DR344" s="64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4"/>
      <c r="EO344" s="64"/>
      <c r="EP344" s="64"/>
      <c r="EQ344" s="64"/>
      <c r="ER344" s="64"/>
      <c r="ES344" s="166"/>
      <c r="ET344" s="166"/>
      <c r="EU344" s="166"/>
      <c r="EV344" s="166"/>
      <c r="EW344" s="166"/>
      <c r="EX344" s="166"/>
      <c r="EY344" s="166"/>
      <c r="EZ344" s="166"/>
      <c r="FA344" s="166"/>
      <c r="FB344" s="166"/>
      <c r="FC344" s="166"/>
      <c r="FD344" s="166"/>
      <c r="FE344" s="166"/>
      <c r="FF344" s="166"/>
      <c r="FG344" s="166"/>
      <c r="FH344" s="166"/>
      <c r="FI344" s="166"/>
      <c r="FJ344" s="166"/>
      <c r="FK344" s="166"/>
      <c r="FL344" s="166"/>
      <c r="FM344" s="166"/>
    </row>
    <row r="345" spans="66:169" x14ac:dyDescent="0.3"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  <c r="CZ345" s="64"/>
      <c r="DA345" s="64"/>
      <c r="DB345" s="64"/>
      <c r="DC345" s="64"/>
      <c r="DD345" s="64"/>
      <c r="DE345" s="64"/>
      <c r="DF345" s="65"/>
      <c r="DG345" s="65"/>
      <c r="DH345" s="64"/>
      <c r="DI345" s="64"/>
      <c r="DJ345" s="64"/>
      <c r="DK345" s="64"/>
      <c r="DL345" s="64"/>
      <c r="DM345" s="64"/>
      <c r="DN345" s="64"/>
      <c r="DO345" s="64"/>
      <c r="DP345" s="64"/>
      <c r="DQ345" s="64"/>
      <c r="DR345" s="64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5"/>
      <c r="EJ345" s="65"/>
      <c r="EK345" s="65"/>
      <c r="EL345" s="65"/>
      <c r="EM345" s="65"/>
      <c r="EN345" s="64"/>
      <c r="EO345" s="64"/>
      <c r="EP345" s="64"/>
      <c r="EQ345" s="64"/>
      <c r="ER345" s="64"/>
      <c r="ES345" s="166"/>
      <c r="ET345" s="166"/>
      <c r="EU345" s="166"/>
      <c r="EV345" s="166"/>
      <c r="EW345" s="166"/>
      <c r="EX345" s="166"/>
      <c r="EY345" s="166"/>
      <c r="EZ345" s="166"/>
      <c r="FA345" s="166"/>
      <c r="FB345" s="166"/>
      <c r="FC345" s="166"/>
      <c r="FD345" s="166"/>
      <c r="FE345" s="166"/>
      <c r="FF345" s="166"/>
      <c r="FG345" s="166"/>
      <c r="FH345" s="166"/>
      <c r="FI345" s="166"/>
      <c r="FJ345" s="166"/>
      <c r="FK345" s="166"/>
      <c r="FL345" s="166"/>
      <c r="FM345" s="166"/>
    </row>
    <row r="346" spans="66:169" x14ac:dyDescent="0.3"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  <c r="CZ346" s="64"/>
      <c r="DA346" s="64"/>
      <c r="DB346" s="64"/>
      <c r="DC346" s="64"/>
      <c r="DD346" s="64"/>
      <c r="DE346" s="64"/>
      <c r="DF346" s="65"/>
      <c r="DG346" s="65"/>
      <c r="DH346" s="64"/>
      <c r="DI346" s="64"/>
      <c r="DJ346" s="64"/>
      <c r="DK346" s="64"/>
      <c r="DL346" s="64"/>
      <c r="DM346" s="64"/>
      <c r="DN346" s="64"/>
      <c r="DO346" s="64"/>
      <c r="DP346" s="64"/>
      <c r="DQ346" s="64"/>
      <c r="DR346" s="64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5"/>
      <c r="EJ346" s="65"/>
      <c r="EK346" s="65"/>
      <c r="EL346" s="65"/>
      <c r="EM346" s="65"/>
      <c r="EN346" s="64"/>
      <c r="EO346" s="64"/>
      <c r="EP346" s="64"/>
      <c r="EQ346" s="64"/>
      <c r="ER346" s="64"/>
      <c r="ES346" s="166"/>
      <c r="ET346" s="166"/>
      <c r="EU346" s="166"/>
      <c r="EV346" s="166"/>
      <c r="EW346" s="166"/>
      <c r="EX346" s="166"/>
      <c r="EY346" s="166"/>
      <c r="EZ346" s="166"/>
      <c r="FA346" s="166"/>
      <c r="FB346" s="166"/>
      <c r="FC346" s="166"/>
      <c r="FD346" s="166"/>
      <c r="FE346" s="166"/>
      <c r="FF346" s="166"/>
      <c r="FG346" s="166"/>
      <c r="FH346" s="166"/>
      <c r="FI346" s="166"/>
      <c r="FJ346" s="166"/>
      <c r="FK346" s="166"/>
      <c r="FL346" s="166"/>
      <c r="FM346" s="166"/>
    </row>
    <row r="347" spans="66:169" x14ac:dyDescent="0.3"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  <c r="CZ347" s="64"/>
      <c r="DA347" s="64"/>
      <c r="DB347" s="64"/>
      <c r="DC347" s="64"/>
      <c r="DD347" s="64"/>
      <c r="DE347" s="64"/>
      <c r="DF347" s="65"/>
      <c r="DG347" s="65"/>
      <c r="DH347" s="64"/>
      <c r="DI347" s="64"/>
      <c r="DJ347" s="64"/>
      <c r="DK347" s="64"/>
      <c r="DL347" s="64"/>
      <c r="DM347" s="64"/>
      <c r="DN347" s="64"/>
      <c r="DO347" s="64"/>
      <c r="DP347" s="64"/>
      <c r="DQ347" s="64"/>
      <c r="DR347" s="64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4"/>
      <c r="EO347" s="64"/>
      <c r="EP347" s="64"/>
      <c r="EQ347" s="64"/>
      <c r="ER347" s="64"/>
      <c r="ES347" s="166"/>
      <c r="ET347" s="166"/>
      <c r="EU347" s="166"/>
      <c r="EV347" s="166"/>
      <c r="EW347" s="166"/>
      <c r="EX347" s="166"/>
      <c r="EY347" s="166"/>
      <c r="EZ347" s="166"/>
      <c r="FA347" s="166"/>
      <c r="FB347" s="166"/>
      <c r="FC347" s="166"/>
      <c r="FD347" s="166"/>
      <c r="FE347" s="166"/>
      <c r="FF347" s="166"/>
      <c r="FG347" s="166"/>
      <c r="FH347" s="166"/>
      <c r="FI347" s="166"/>
      <c r="FJ347" s="166"/>
      <c r="FK347" s="166"/>
      <c r="FL347" s="166"/>
      <c r="FM347" s="166"/>
    </row>
    <row r="348" spans="66:169" x14ac:dyDescent="0.3"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  <c r="CZ348" s="64"/>
      <c r="DA348" s="64"/>
      <c r="DB348" s="64"/>
      <c r="DC348" s="64"/>
      <c r="DD348" s="64"/>
      <c r="DE348" s="64"/>
      <c r="DF348" s="65"/>
      <c r="DG348" s="65"/>
      <c r="DH348" s="64"/>
      <c r="DI348" s="64"/>
      <c r="DJ348" s="64"/>
      <c r="DK348" s="64"/>
      <c r="DL348" s="64"/>
      <c r="DM348" s="64"/>
      <c r="DN348" s="64"/>
      <c r="DO348" s="64"/>
      <c r="DP348" s="64"/>
      <c r="DQ348" s="64"/>
      <c r="DR348" s="64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5"/>
      <c r="EJ348" s="65"/>
      <c r="EK348" s="65"/>
      <c r="EL348" s="65"/>
      <c r="EM348" s="65"/>
      <c r="EN348" s="64"/>
      <c r="EO348" s="64"/>
      <c r="EP348" s="64"/>
      <c r="EQ348" s="64"/>
      <c r="ER348" s="64"/>
      <c r="ES348" s="166"/>
      <c r="ET348" s="166"/>
      <c r="EU348" s="166"/>
      <c r="EV348" s="166"/>
      <c r="EW348" s="166"/>
      <c r="EX348" s="166"/>
      <c r="EY348" s="166"/>
      <c r="EZ348" s="166"/>
      <c r="FA348" s="166"/>
      <c r="FB348" s="166"/>
      <c r="FC348" s="166"/>
      <c r="FD348" s="166"/>
      <c r="FE348" s="166"/>
      <c r="FF348" s="166"/>
      <c r="FG348" s="166"/>
      <c r="FH348" s="166"/>
      <c r="FI348" s="166"/>
      <c r="FJ348" s="166"/>
      <c r="FK348" s="166"/>
      <c r="FL348" s="166"/>
      <c r="FM348" s="166"/>
    </row>
    <row r="349" spans="66:169" x14ac:dyDescent="0.3"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  <c r="CZ349" s="64"/>
      <c r="DA349" s="64"/>
      <c r="DB349" s="64"/>
      <c r="DC349" s="64"/>
      <c r="DD349" s="64"/>
      <c r="DE349" s="64"/>
      <c r="DF349" s="65"/>
      <c r="DG349" s="65"/>
      <c r="DH349" s="64"/>
      <c r="DI349" s="64"/>
      <c r="DJ349" s="64"/>
      <c r="DK349" s="64"/>
      <c r="DL349" s="64"/>
      <c r="DM349" s="64"/>
      <c r="DN349" s="64"/>
      <c r="DO349" s="64"/>
      <c r="DP349" s="64"/>
      <c r="DQ349" s="64"/>
      <c r="DR349" s="64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4"/>
      <c r="EO349" s="64"/>
      <c r="EP349" s="64"/>
      <c r="EQ349" s="64"/>
      <c r="ER349" s="64"/>
      <c r="ES349" s="166"/>
      <c r="ET349" s="166"/>
      <c r="EU349" s="166"/>
      <c r="EV349" s="166"/>
      <c r="EW349" s="166"/>
      <c r="EX349" s="166"/>
      <c r="EY349" s="166"/>
      <c r="EZ349" s="166"/>
      <c r="FA349" s="166"/>
      <c r="FB349" s="166"/>
      <c r="FC349" s="166"/>
      <c r="FD349" s="166"/>
      <c r="FE349" s="166"/>
      <c r="FF349" s="166"/>
      <c r="FG349" s="166"/>
      <c r="FH349" s="166"/>
      <c r="FI349" s="166"/>
      <c r="FJ349" s="166"/>
      <c r="FK349" s="166"/>
      <c r="FL349" s="166"/>
      <c r="FM349" s="166"/>
    </row>
    <row r="350" spans="66:169" x14ac:dyDescent="0.3"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  <c r="CZ350" s="64"/>
      <c r="DA350" s="64"/>
      <c r="DB350" s="64"/>
      <c r="DC350" s="64"/>
      <c r="DD350" s="64"/>
      <c r="DE350" s="64"/>
      <c r="DF350" s="65"/>
      <c r="DG350" s="65"/>
      <c r="DH350" s="64"/>
      <c r="DI350" s="64"/>
      <c r="DJ350" s="64"/>
      <c r="DK350" s="64"/>
      <c r="DL350" s="64"/>
      <c r="DM350" s="64"/>
      <c r="DN350" s="64"/>
      <c r="DO350" s="64"/>
      <c r="DP350" s="64"/>
      <c r="DQ350" s="64"/>
      <c r="DR350" s="64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4"/>
      <c r="EO350" s="64"/>
      <c r="EP350" s="64"/>
      <c r="EQ350" s="64"/>
      <c r="ER350" s="64"/>
      <c r="ES350" s="166"/>
      <c r="ET350" s="166"/>
      <c r="EU350" s="166"/>
      <c r="EV350" s="166"/>
      <c r="EW350" s="166"/>
      <c r="EX350" s="166"/>
      <c r="EY350" s="166"/>
      <c r="EZ350" s="166"/>
      <c r="FA350" s="166"/>
      <c r="FB350" s="166"/>
      <c r="FC350" s="166"/>
      <c r="FD350" s="166"/>
      <c r="FE350" s="166"/>
      <c r="FF350" s="166"/>
      <c r="FG350" s="166"/>
      <c r="FH350" s="166"/>
      <c r="FI350" s="166"/>
      <c r="FJ350" s="166"/>
      <c r="FK350" s="166"/>
      <c r="FL350" s="166"/>
      <c r="FM350" s="166"/>
    </row>
    <row r="351" spans="66:169" x14ac:dyDescent="0.3"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  <c r="CZ351" s="64"/>
      <c r="DA351" s="64"/>
      <c r="DB351" s="64"/>
      <c r="DC351" s="64"/>
      <c r="DD351" s="64"/>
      <c r="DE351" s="64"/>
      <c r="DF351" s="65"/>
      <c r="DG351" s="65"/>
      <c r="DH351" s="64"/>
      <c r="DI351" s="64"/>
      <c r="DJ351" s="64"/>
      <c r="DK351" s="64"/>
      <c r="DL351" s="64"/>
      <c r="DM351" s="64"/>
      <c r="DN351" s="64"/>
      <c r="DO351" s="64"/>
      <c r="DP351" s="64"/>
      <c r="DQ351" s="64"/>
      <c r="DR351" s="64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4"/>
      <c r="EO351" s="64"/>
      <c r="EP351" s="64"/>
      <c r="EQ351" s="64"/>
      <c r="ER351" s="64"/>
      <c r="ES351" s="166"/>
      <c r="ET351" s="166"/>
      <c r="EU351" s="166"/>
      <c r="EV351" s="166"/>
      <c r="EW351" s="166"/>
      <c r="EX351" s="166"/>
      <c r="EY351" s="166"/>
      <c r="EZ351" s="166"/>
      <c r="FA351" s="166"/>
      <c r="FB351" s="166"/>
      <c r="FC351" s="166"/>
      <c r="FD351" s="166"/>
      <c r="FE351" s="166"/>
      <c r="FF351" s="166"/>
      <c r="FG351" s="166"/>
      <c r="FH351" s="166"/>
      <c r="FI351" s="166"/>
      <c r="FJ351" s="166"/>
      <c r="FK351" s="166"/>
      <c r="FL351" s="166"/>
      <c r="FM351" s="166"/>
    </row>
    <row r="352" spans="66:169" x14ac:dyDescent="0.3"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  <c r="CZ352" s="64"/>
      <c r="DA352" s="64"/>
      <c r="DB352" s="64"/>
      <c r="DC352" s="64"/>
      <c r="DD352" s="64"/>
      <c r="DE352" s="64"/>
      <c r="DF352" s="65"/>
      <c r="DG352" s="65"/>
      <c r="DH352" s="64"/>
      <c r="DI352" s="64"/>
      <c r="DJ352" s="64"/>
      <c r="DK352" s="64"/>
      <c r="DL352" s="64"/>
      <c r="DM352" s="64"/>
      <c r="DN352" s="64"/>
      <c r="DO352" s="64"/>
      <c r="DP352" s="64"/>
      <c r="DQ352" s="64"/>
      <c r="DR352" s="64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5"/>
      <c r="EJ352" s="65"/>
      <c r="EK352" s="65"/>
      <c r="EL352" s="65"/>
      <c r="EM352" s="65"/>
      <c r="EN352" s="64"/>
      <c r="EO352" s="64"/>
      <c r="EP352" s="64"/>
      <c r="EQ352" s="64"/>
      <c r="ER352" s="64"/>
      <c r="ES352" s="166"/>
      <c r="ET352" s="166"/>
      <c r="EU352" s="166"/>
      <c r="EV352" s="166"/>
      <c r="EW352" s="166"/>
      <c r="EX352" s="166"/>
      <c r="EY352" s="166"/>
      <c r="EZ352" s="166"/>
      <c r="FA352" s="166"/>
      <c r="FB352" s="166"/>
      <c r="FC352" s="166"/>
      <c r="FD352" s="166"/>
      <c r="FE352" s="166"/>
      <c r="FF352" s="166"/>
      <c r="FG352" s="166"/>
      <c r="FH352" s="166"/>
      <c r="FI352" s="166"/>
      <c r="FJ352" s="166"/>
      <c r="FK352" s="166"/>
      <c r="FL352" s="166"/>
      <c r="FM352" s="166"/>
    </row>
    <row r="353" spans="66:169" x14ac:dyDescent="0.3"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  <c r="CZ353" s="64"/>
      <c r="DA353" s="64"/>
      <c r="DB353" s="64"/>
      <c r="DC353" s="64"/>
      <c r="DD353" s="64"/>
      <c r="DE353" s="64"/>
      <c r="DF353" s="65"/>
      <c r="DG353" s="65"/>
      <c r="DH353" s="64"/>
      <c r="DI353" s="64"/>
      <c r="DJ353" s="64"/>
      <c r="DK353" s="64"/>
      <c r="DL353" s="64"/>
      <c r="DM353" s="64"/>
      <c r="DN353" s="64"/>
      <c r="DO353" s="64"/>
      <c r="DP353" s="64"/>
      <c r="DQ353" s="64"/>
      <c r="DR353" s="64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5"/>
      <c r="EJ353" s="65"/>
      <c r="EK353" s="65"/>
      <c r="EL353" s="65"/>
      <c r="EM353" s="65"/>
      <c r="EN353" s="64"/>
      <c r="EO353" s="64"/>
      <c r="EP353" s="64"/>
      <c r="EQ353" s="64"/>
      <c r="ER353" s="64"/>
      <c r="ES353" s="166"/>
      <c r="ET353" s="166"/>
      <c r="EU353" s="166"/>
      <c r="EV353" s="166"/>
      <c r="EW353" s="166"/>
      <c r="EX353" s="166"/>
      <c r="EY353" s="166"/>
      <c r="EZ353" s="166"/>
      <c r="FA353" s="166"/>
      <c r="FB353" s="166"/>
      <c r="FC353" s="166"/>
      <c r="FD353" s="166"/>
      <c r="FE353" s="166"/>
      <c r="FF353" s="166"/>
      <c r="FG353" s="166"/>
      <c r="FH353" s="166"/>
      <c r="FI353" s="166"/>
      <c r="FJ353" s="166"/>
      <c r="FK353" s="166"/>
      <c r="FL353" s="166"/>
      <c r="FM353" s="166"/>
    </row>
    <row r="354" spans="66:169" x14ac:dyDescent="0.3"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  <c r="CZ354" s="64"/>
      <c r="DA354" s="64"/>
      <c r="DB354" s="64"/>
      <c r="DC354" s="64"/>
      <c r="DD354" s="64"/>
      <c r="DE354" s="64"/>
      <c r="DF354" s="65"/>
      <c r="DG354" s="65"/>
      <c r="DH354" s="64"/>
      <c r="DI354" s="64"/>
      <c r="DJ354" s="64"/>
      <c r="DK354" s="64"/>
      <c r="DL354" s="64"/>
      <c r="DM354" s="64"/>
      <c r="DN354" s="64"/>
      <c r="DO354" s="64"/>
      <c r="DP354" s="64"/>
      <c r="DQ354" s="64"/>
      <c r="DR354" s="64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5"/>
      <c r="EJ354" s="65"/>
      <c r="EK354" s="65"/>
      <c r="EL354" s="65"/>
      <c r="EM354" s="65"/>
      <c r="EN354" s="64"/>
      <c r="EO354" s="64"/>
      <c r="EP354" s="64"/>
      <c r="EQ354" s="64"/>
      <c r="ER354" s="64"/>
      <c r="ES354" s="166"/>
      <c r="ET354" s="166"/>
      <c r="EU354" s="166"/>
      <c r="EV354" s="166"/>
      <c r="EW354" s="166"/>
      <c r="EX354" s="166"/>
      <c r="EY354" s="166"/>
      <c r="EZ354" s="166"/>
      <c r="FA354" s="166"/>
      <c r="FB354" s="166"/>
      <c r="FC354" s="166"/>
      <c r="FD354" s="166"/>
      <c r="FE354" s="166"/>
      <c r="FF354" s="166"/>
      <c r="FG354" s="166"/>
      <c r="FH354" s="166"/>
      <c r="FI354" s="166"/>
      <c r="FJ354" s="166"/>
      <c r="FK354" s="166"/>
      <c r="FL354" s="166"/>
      <c r="FM354" s="166"/>
    </row>
    <row r="355" spans="66:169" x14ac:dyDescent="0.3"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  <c r="CZ355" s="64"/>
      <c r="DA355" s="64"/>
      <c r="DB355" s="64"/>
      <c r="DC355" s="64"/>
      <c r="DD355" s="64"/>
      <c r="DE355" s="64"/>
      <c r="DF355" s="65"/>
      <c r="DG355" s="65"/>
      <c r="DH355" s="64"/>
      <c r="DI355" s="64"/>
      <c r="DJ355" s="64"/>
      <c r="DK355" s="64"/>
      <c r="DL355" s="64"/>
      <c r="DM355" s="64"/>
      <c r="DN355" s="64"/>
      <c r="DO355" s="64"/>
      <c r="DP355" s="64"/>
      <c r="DQ355" s="64"/>
      <c r="DR355" s="64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5"/>
      <c r="EJ355" s="65"/>
      <c r="EK355" s="65"/>
      <c r="EL355" s="65"/>
      <c r="EM355" s="65"/>
      <c r="EN355" s="64"/>
      <c r="EO355" s="64"/>
      <c r="EP355" s="64"/>
      <c r="EQ355" s="64"/>
      <c r="ER355" s="64"/>
      <c r="ES355" s="166"/>
      <c r="ET355" s="166"/>
      <c r="EU355" s="166"/>
      <c r="EV355" s="166"/>
      <c r="EW355" s="166"/>
      <c r="EX355" s="166"/>
      <c r="EY355" s="166"/>
      <c r="EZ355" s="166"/>
      <c r="FA355" s="166"/>
      <c r="FB355" s="166"/>
      <c r="FC355" s="166"/>
      <c r="FD355" s="166"/>
      <c r="FE355" s="166"/>
      <c r="FF355" s="166"/>
      <c r="FG355" s="166"/>
      <c r="FH355" s="166"/>
      <c r="FI355" s="166"/>
      <c r="FJ355" s="166"/>
      <c r="FK355" s="166"/>
      <c r="FL355" s="166"/>
      <c r="FM355" s="166"/>
    </row>
    <row r="356" spans="66:169" x14ac:dyDescent="0.3"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  <c r="CZ356" s="64"/>
      <c r="DA356" s="64"/>
      <c r="DB356" s="64"/>
      <c r="DC356" s="64"/>
      <c r="DD356" s="64"/>
      <c r="DE356" s="64"/>
      <c r="DF356" s="65"/>
      <c r="DG356" s="65"/>
      <c r="DH356" s="64"/>
      <c r="DI356" s="64"/>
      <c r="DJ356" s="64"/>
      <c r="DK356" s="64"/>
      <c r="DL356" s="64"/>
      <c r="DM356" s="64"/>
      <c r="DN356" s="64"/>
      <c r="DO356" s="64"/>
      <c r="DP356" s="64"/>
      <c r="DQ356" s="64"/>
      <c r="DR356" s="64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5"/>
      <c r="EJ356" s="65"/>
      <c r="EK356" s="65"/>
      <c r="EL356" s="65"/>
      <c r="EM356" s="65"/>
      <c r="EN356" s="64"/>
      <c r="EO356" s="64"/>
      <c r="EP356" s="64"/>
      <c r="EQ356" s="64"/>
      <c r="ER356" s="64"/>
      <c r="ES356" s="166"/>
      <c r="ET356" s="166"/>
      <c r="EU356" s="166"/>
      <c r="EV356" s="166"/>
      <c r="EW356" s="166"/>
      <c r="EX356" s="166"/>
      <c r="EY356" s="166"/>
      <c r="EZ356" s="166"/>
      <c r="FA356" s="166"/>
      <c r="FB356" s="166"/>
      <c r="FC356" s="166"/>
      <c r="FD356" s="166"/>
      <c r="FE356" s="166"/>
      <c r="FF356" s="166"/>
      <c r="FG356" s="166"/>
      <c r="FH356" s="166"/>
      <c r="FI356" s="166"/>
      <c r="FJ356" s="166"/>
      <c r="FK356" s="166"/>
      <c r="FL356" s="166"/>
      <c r="FM356" s="166"/>
    </row>
    <row r="357" spans="66:169" x14ac:dyDescent="0.3"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  <c r="CZ357" s="64"/>
      <c r="DA357" s="64"/>
      <c r="DB357" s="64"/>
      <c r="DC357" s="64"/>
      <c r="DD357" s="64"/>
      <c r="DE357" s="64"/>
      <c r="DF357" s="65"/>
      <c r="DG357" s="65"/>
      <c r="DH357" s="64"/>
      <c r="DI357" s="64"/>
      <c r="DJ357" s="64"/>
      <c r="DK357" s="64"/>
      <c r="DL357" s="64"/>
      <c r="DM357" s="64"/>
      <c r="DN357" s="64"/>
      <c r="DO357" s="64"/>
      <c r="DP357" s="64"/>
      <c r="DQ357" s="64"/>
      <c r="DR357" s="64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5"/>
      <c r="EJ357" s="65"/>
      <c r="EK357" s="65"/>
      <c r="EL357" s="65"/>
      <c r="EM357" s="65"/>
      <c r="EN357" s="64"/>
      <c r="EO357" s="64"/>
      <c r="EP357" s="64"/>
      <c r="EQ357" s="64"/>
      <c r="ER357" s="64"/>
      <c r="ES357" s="166"/>
      <c r="ET357" s="166"/>
      <c r="EU357" s="166"/>
      <c r="EV357" s="166"/>
      <c r="EW357" s="166"/>
      <c r="EX357" s="166"/>
      <c r="EY357" s="166"/>
      <c r="EZ357" s="166"/>
      <c r="FA357" s="166"/>
      <c r="FB357" s="166"/>
      <c r="FC357" s="166"/>
      <c r="FD357" s="166"/>
      <c r="FE357" s="166"/>
      <c r="FF357" s="166"/>
      <c r="FG357" s="166"/>
      <c r="FH357" s="166"/>
      <c r="FI357" s="166"/>
      <c r="FJ357" s="166"/>
      <c r="FK357" s="166"/>
      <c r="FL357" s="166"/>
      <c r="FM357" s="166"/>
    </row>
    <row r="358" spans="66:169" x14ac:dyDescent="0.3"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  <c r="CZ358" s="64"/>
      <c r="DA358" s="64"/>
      <c r="DB358" s="64"/>
      <c r="DC358" s="64"/>
      <c r="DD358" s="64"/>
      <c r="DE358" s="64"/>
      <c r="DF358" s="65"/>
      <c r="DG358" s="65"/>
      <c r="DH358" s="64"/>
      <c r="DI358" s="64"/>
      <c r="DJ358" s="64"/>
      <c r="DK358" s="64"/>
      <c r="DL358" s="64"/>
      <c r="DM358" s="64"/>
      <c r="DN358" s="64"/>
      <c r="DO358" s="64"/>
      <c r="DP358" s="64"/>
      <c r="DQ358" s="64"/>
      <c r="DR358" s="64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4"/>
      <c r="EO358" s="64"/>
      <c r="EP358" s="64"/>
      <c r="EQ358" s="64"/>
      <c r="ER358" s="64"/>
      <c r="ES358" s="166"/>
      <c r="ET358" s="166"/>
      <c r="EU358" s="166"/>
      <c r="EV358" s="166"/>
      <c r="EW358" s="166"/>
      <c r="EX358" s="166"/>
      <c r="EY358" s="166"/>
      <c r="EZ358" s="166"/>
      <c r="FA358" s="166"/>
      <c r="FB358" s="166"/>
      <c r="FC358" s="166"/>
      <c r="FD358" s="166"/>
      <c r="FE358" s="166"/>
      <c r="FF358" s="166"/>
      <c r="FG358" s="166"/>
      <c r="FH358" s="166"/>
      <c r="FI358" s="166"/>
      <c r="FJ358" s="166"/>
      <c r="FK358" s="166"/>
      <c r="FL358" s="166"/>
      <c r="FM358" s="166"/>
    </row>
    <row r="359" spans="66:169" x14ac:dyDescent="0.3"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  <c r="CZ359" s="64"/>
      <c r="DA359" s="64"/>
      <c r="DB359" s="64"/>
      <c r="DC359" s="64"/>
      <c r="DD359" s="64"/>
      <c r="DE359" s="64"/>
      <c r="DF359" s="65"/>
      <c r="DG359" s="65"/>
      <c r="DH359" s="64"/>
      <c r="DI359" s="64"/>
      <c r="DJ359" s="64"/>
      <c r="DK359" s="64"/>
      <c r="DL359" s="64"/>
      <c r="DM359" s="64"/>
      <c r="DN359" s="64"/>
      <c r="DO359" s="64"/>
      <c r="DP359" s="64"/>
      <c r="DQ359" s="64"/>
      <c r="DR359" s="64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5"/>
      <c r="EJ359" s="65"/>
      <c r="EK359" s="65"/>
      <c r="EL359" s="65"/>
      <c r="EM359" s="65"/>
      <c r="EN359" s="64"/>
      <c r="EO359" s="64"/>
      <c r="EP359" s="64"/>
      <c r="EQ359" s="64"/>
      <c r="ER359" s="64"/>
      <c r="ES359" s="166"/>
      <c r="ET359" s="166"/>
      <c r="EU359" s="166"/>
      <c r="EV359" s="166"/>
      <c r="EW359" s="166"/>
      <c r="EX359" s="166"/>
      <c r="EY359" s="166"/>
      <c r="EZ359" s="166"/>
      <c r="FA359" s="166"/>
      <c r="FB359" s="166"/>
      <c r="FC359" s="166"/>
      <c r="FD359" s="166"/>
      <c r="FE359" s="166"/>
      <c r="FF359" s="166"/>
      <c r="FG359" s="166"/>
      <c r="FH359" s="166"/>
      <c r="FI359" s="166"/>
      <c r="FJ359" s="166"/>
      <c r="FK359" s="166"/>
      <c r="FL359" s="166"/>
      <c r="FM359" s="166"/>
    </row>
    <row r="360" spans="66:169" x14ac:dyDescent="0.3"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  <c r="CZ360" s="64"/>
      <c r="DA360" s="64"/>
      <c r="DB360" s="64"/>
      <c r="DC360" s="64"/>
      <c r="DD360" s="64"/>
      <c r="DE360" s="64"/>
      <c r="DF360" s="65"/>
      <c r="DG360" s="65"/>
      <c r="DH360" s="64"/>
      <c r="DI360" s="64"/>
      <c r="DJ360" s="64"/>
      <c r="DK360" s="64"/>
      <c r="DL360" s="64"/>
      <c r="DM360" s="64"/>
      <c r="DN360" s="64"/>
      <c r="DO360" s="64"/>
      <c r="DP360" s="64"/>
      <c r="DQ360" s="64"/>
      <c r="DR360" s="64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5"/>
      <c r="EJ360" s="65"/>
      <c r="EK360" s="65"/>
      <c r="EL360" s="65"/>
      <c r="EM360" s="65"/>
      <c r="EN360" s="64"/>
      <c r="EO360" s="64"/>
      <c r="EP360" s="64"/>
      <c r="EQ360" s="64"/>
      <c r="ER360" s="64"/>
      <c r="ES360" s="166"/>
      <c r="ET360" s="166"/>
      <c r="EU360" s="166"/>
      <c r="EV360" s="166"/>
      <c r="EW360" s="166"/>
      <c r="EX360" s="166"/>
      <c r="EY360" s="166"/>
      <c r="EZ360" s="166"/>
      <c r="FA360" s="166"/>
      <c r="FB360" s="166"/>
      <c r="FC360" s="166"/>
      <c r="FD360" s="166"/>
      <c r="FE360" s="166"/>
      <c r="FF360" s="166"/>
      <c r="FG360" s="166"/>
      <c r="FH360" s="166"/>
      <c r="FI360" s="166"/>
      <c r="FJ360" s="166"/>
      <c r="FK360" s="166"/>
      <c r="FL360" s="166"/>
      <c r="FM360" s="166"/>
    </row>
    <row r="361" spans="66:169" x14ac:dyDescent="0.3"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64"/>
      <c r="CV361" s="64"/>
      <c r="CW361" s="64"/>
      <c r="CX361" s="64"/>
      <c r="CY361" s="64"/>
      <c r="CZ361" s="64"/>
      <c r="DA361" s="64"/>
      <c r="DB361" s="64"/>
      <c r="DC361" s="64"/>
      <c r="DD361" s="64"/>
      <c r="DE361" s="64"/>
      <c r="DF361" s="65"/>
      <c r="DG361" s="65"/>
      <c r="DH361" s="64"/>
      <c r="DI361" s="64"/>
      <c r="DJ361" s="64"/>
      <c r="DK361" s="64"/>
      <c r="DL361" s="64"/>
      <c r="DM361" s="64"/>
      <c r="DN361" s="64"/>
      <c r="DO361" s="64"/>
      <c r="DP361" s="64"/>
      <c r="DQ361" s="64"/>
      <c r="DR361" s="64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4"/>
      <c r="EO361" s="64"/>
      <c r="EP361" s="64"/>
      <c r="EQ361" s="64"/>
      <c r="ER361" s="64"/>
      <c r="ES361" s="166"/>
      <c r="ET361" s="166"/>
      <c r="EU361" s="166"/>
      <c r="EV361" s="166"/>
      <c r="EW361" s="166"/>
      <c r="EX361" s="166"/>
      <c r="EY361" s="166"/>
      <c r="EZ361" s="166"/>
      <c r="FA361" s="166"/>
      <c r="FB361" s="166"/>
      <c r="FC361" s="166"/>
      <c r="FD361" s="166"/>
      <c r="FE361" s="166"/>
      <c r="FF361" s="166"/>
      <c r="FG361" s="166"/>
      <c r="FH361" s="166"/>
      <c r="FI361" s="166"/>
      <c r="FJ361" s="166"/>
      <c r="FK361" s="166"/>
      <c r="FL361" s="166"/>
      <c r="FM361" s="166"/>
    </row>
    <row r="362" spans="66:169" x14ac:dyDescent="0.3"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64"/>
      <c r="CV362" s="64"/>
      <c r="CW362" s="64"/>
      <c r="CX362" s="64"/>
      <c r="CY362" s="64"/>
      <c r="CZ362" s="64"/>
      <c r="DA362" s="64"/>
      <c r="DB362" s="64"/>
      <c r="DC362" s="64"/>
      <c r="DD362" s="64"/>
      <c r="DE362" s="64"/>
      <c r="DF362" s="65"/>
      <c r="DG362" s="65"/>
      <c r="DH362" s="64"/>
      <c r="DI362" s="64"/>
      <c r="DJ362" s="64"/>
      <c r="DK362" s="64"/>
      <c r="DL362" s="64"/>
      <c r="DM362" s="64"/>
      <c r="DN362" s="64"/>
      <c r="DO362" s="64"/>
      <c r="DP362" s="64"/>
      <c r="DQ362" s="64"/>
      <c r="DR362" s="64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4"/>
      <c r="EO362" s="64"/>
      <c r="EP362" s="64"/>
      <c r="EQ362" s="64"/>
      <c r="ER362" s="64"/>
      <c r="ES362" s="166"/>
      <c r="ET362" s="166"/>
      <c r="EU362" s="166"/>
      <c r="EV362" s="166"/>
      <c r="EW362" s="166"/>
      <c r="EX362" s="166"/>
      <c r="EY362" s="166"/>
      <c r="EZ362" s="166"/>
      <c r="FA362" s="166"/>
      <c r="FB362" s="166"/>
      <c r="FC362" s="166"/>
      <c r="FD362" s="166"/>
      <c r="FE362" s="166"/>
      <c r="FF362" s="166"/>
      <c r="FG362" s="166"/>
      <c r="FH362" s="166"/>
      <c r="FI362" s="166"/>
      <c r="FJ362" s="166"/>
      <c r="FK362" s="166"/>
      <c r="FL362" s="166"/>
      <c r="FM362" s="166"/>
    </row>
    <row r="363" spans="66:169" x14ac:dyDescent="0.3"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5"/>
      <c r="DG363" s="65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5"/>
      <c r="EJ363" s="65"/>
      <c r="EK363" s="65"/>
      <c r="EL363" s="65"/>
      <c r="EM363" s="65"/>
      <c r="EN363" s="64"/>
      <c r="EO363" s="64"/>
      <c r="EP363" s="64"/>
      <c r="EQ363" s="64"/>
      <c r="ER363" s="64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</row>
    <row r="364" spans="66:169" x14ac:dyDescent="0.3"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  <c r="CZ364" s="64"/>
      <c r="DA364" s="64"/>
      <c r="DB364" s="64"/>
      <c r="DC364" s="64"/>
      <c r="DD364" s="64"/>
      <c r="DE364" s="64"/>
      <c r="DF364" s="65"/>
      <c r="DG364" s="65"/>
      <c r="DH364" s="64"/>
      <c r="DI364" s="64"/>
      <c r="DJ364" s="64"/>
      <c r="DK364" s="64"/>
      <c r="DL364" s="64"/>
      <c r="DM364" s="64"/>
      <c r="DN364" s="64"/>
      <c r="DO364" s="64"/>
      <c r="DP364" s="64"/>
      <c r="DQ364" s="64"/>
      <c r="DR364" s="64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5"/>
      <c r="EJ364" s="65"/>
      <c r="EK364" s="65"/>
      <c r="EL364" s="65"/>
      <c r="EM364" s="65"/>
      <c r="EN364" s="64"/>
      <c r="EO364" s="64"/>
      <c r="EP364" s="64"/>
      <c r="EQ364" s="64"/>
      <c r="ER364" s="64"/>
      <c r="ES364" s="166"/>
      <c r="ET364" s="166"/>
      <c r="EU364" s="166"/>
      <c r="EV364" s="166"/>
      <c r="EW364" s="166"/>
      <c r="EX364" s="166"/>
      <c r="EY364" s="166"/>
      <c r="EZ364" s="166"/>
      <c r="FA364" s="166"/>
      <c r="FB364" s="166"/>
      <c r="FC364" s="166"/>
      <c r="FD364" s="166"/>
      <c r="FE364" s="166"/>
      <c r="FF364" s="166"/>
      <c r="FG364" s="166"/>
      <c r="FH364" s="166"/>
      <c r="FI364" s="166"/>
      <c r="FJ364" s="166"/>
      <c r="FK364" s="166"/>
      <c r="FL364" s="166"/>
      <c r="FM364" s="166"/>
    </row>
    <row r="365" spans="66:169" x14ac:dyDescent="0.3"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64"/>
      <c r="CV365" s="64"/>
      <c r="CW365" s="64"/>
      <c r="CX365" s="64"/>
      <c r="CY365" s="64"/>
      <c r="CZ365" s="64"/>
      <c r="DA365" s="64"/>
      <c r="DB365" s="64"/>
      <c r="DC365" s="64"/>
      <c r="DD365" s="64"/>
      <c r="DE365" s="64"/>
      <c r="DF365" s="65"/>
      <c r="DG365" s="65"/>
      <c r="DH365" s="64"/>
      <c r="DI365" s="64"/>
      <c r="DJ365" s="64"/>
      <c r="DK365" s="64"/>
      <c r="DL365" s="64"/>
      <c r="DM365" s="64"/>
      <c r="DN365" s="64"/>
      <c r="DO365" s="64"/>
      <c r="DP365" s="64"/>
      <c r="DQ365" s="64"/>
      <c r="DR365" s="64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5"/>
      <c r="EJ365" s="65"/>
      <c r="EK365" s="65"/>
      <c r="EL365" s="65"/>
      <c r="EM365" s="65"/>
      <c r="EN365" s="64"/>
      <c r="EO365" s="64"/>
      <c r="EP365" s="64"/>
      <c r="EQ365" s="64"/>
      <c r="ER365" s="64"/>
      <c r="ES365" s="166"/>
      <c r="ET365" s="166"/>
      <c r="EU365" s="166"/>
      <c r="EV365" s="166"/>
      <c r="EW365" s="166"/>
      <c r="EX365" s="166"/>
      <c r="EY365" s="166"/>
      <c r="EZ365" s="166"/>
      <c r="FA365" s="166"/>
      <c r="FB365" s="166"/>
      <c r="FC365" s="166"/>
      <c r="FD365" s="166"/>
      <c r="FE365" s="166"/>
      <c r="FF365" s="166"/>
      <c r="FG365" s="166"/>
      <c r="FH365" s="166"/>
      <c r="FI365" s="166"/>
      <c r="FJ365" s="166"/>
      <c r="FK365" s="166"/>
      <c r="FL365" s="166"/>
      <c r="FM365" s="166"/>
    </row>
    <row r="366" spans="66:169" x14ac:dyDescent="0.3"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64"/>
      <c r="CV366" s="64"/>
      <c r="CW366" s="64"/>
      <c r="CX366" s="64"/>
      <c r="CY366" s="64"/>
      <c r="CZ366" s="64"/>
      <c r="DA366" s="64"/>
      <c r="DB366" s="64"/>
      <c r="DC366" s="64"/>
      <c r="DD366" s="64"/>
      <c r="DE366" s="64"/>
      <c r="DF366" s="65"/>
      <c r="DG366" s="65"/>
      <c r="DH366" s="64"/>
      <c r="DI366" s="64"/>
      <c r="DJ366" s="64"/>
      <c r="DK366" s="64"/>
      <c r="DL366" s="64"/>
      <c r="DM366" s="64"/>
      <c r="DN366" s="64"/>
      <c r="DO366" s="64"/>
      <c r="DP366" s="64"/>
      <c r="DQ366" s="64"/>
      <c r="DR366" s="64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5"/>
      <c r="EJ366" s="65"/>
      <c r="EK366" s="65"/>
      <c r="EL366" s="65"/>
      <c r="EM366" s="65"/>
      <c r="EN366" s="64"/>
      <c r="EO366" s="64"/>
      <c r="EP366" s="64"/>
      <c r="EQ366" s="64"/>
      <c r="ER366" s="64"/>
      <c r="ES366" s="166"/>
      <c r="ET366" s="166"/>
      <c r="EU366" s="166"/>
      <c r="EV366" s="166"/>
      <c r="EW366" s="166"/>
      <c r="EX366" s="166"/>
      <c r="EY366" s="166"/>
      <c r="EZ366" s="166"/>
      <c r="FA366" s="166"/>
      <c r="FB366" s="166"/>
      <c r="FC366" s="166"/>
      <c r="FD366" s="166"/>
      <c r="FE366" s="166"/>
      <c r="FF366" s="166"/>
      <c r="FG366" s="166"/>
      <c r="FH366" s="166"/>
      <c r="FI366" s="166"/>
      <c r="FJ366" s="166"/>
      <c r="FK366" s="166"/>
      <c r="FL366" s="166"/>
      <c r="FM366" s="166"/>
    </row>
    <row r="367" spans="66:169" x14ac:dyDescent="0.3"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64"/>
      <c r="CV367" s="64"/>
      <c r="CW367" s="64"/>
      <c r="CX367" s="64"/>
      <c r="CY367" s="64"/>
      <c r="CZ367" s="64"/>
      <c r="DA367" s="64"/>
      <c r="DB367" s="64"/>
      <c r="DC367" s="64"/>
      <c r="DD367" s="64"/>
      <c r="DE367" s="64"/>
      <c r="DF367" s="65"/>
      <c r="DG367" s="65"/>
      <c r="DH367" s="64"/>
      <c r="DI367" s="64"/>
      <c r="DJ367" s="64"/>
      <c r="DK367" s="64"/>
      <c r="DL367" s="64"/>
      <c r="DM367" s="64"/>
      <c r="DN367" s="64"/>
      <c r="DO367" s="64"/>
      <c r="DP367" s="64"/>
      <c r="DQ367" s="64"/>
      <c r="DR367" s="64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5"/>
      <c r="EJ367" s="65"/>
      <c r="EK367" s="65"/>
      <c r="EL367" s="65"/>
      <c r="EM367" s="65"/>
      <c r="EN367" s="64"/>
      <c r="EO367" s="64"/>
      <c r="EP367" s="64"/>
      <c r="EQ367" s="64"/>
      <c r="ER367" s="64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</row>
    <row r="368" spans="66:169" x14ac:dyDescent="0.3"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4"/>
      <c r="CW368" s="64"/>
      <c r="CX368" s="64"/>
      <c r="CY368" s="64"/>
      <c r="CZ368" s="64"/>
      <c r="DA368" s="64"/>
      <c r="DB368" s="64"/>
      <c r="DC368" s="64"/>
      <c r="DD368" s="64"/>
      <c r="DE368" s="64"/>
      <c r="DF368" s="65"/>
      <c r="DG368" s="65"/>
      <c r="DH368" s="64"/>
      <c r="DI368" s="64"/>
      <c r="DJ368" s="64"/>
      <c r="DK368" s="64"/>
      <c r="DL368" s="64"/>
      <c r="DM368" s="64"/>
      <c r="DN368" s="64"/>
      <c r="DO368" s="64"/>
      <c r="DP368" s="64"/>
      <c r="DQ368" s="64"/>
      <c r="DR368" s="64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4"/>
      <c r="EO368" s="64"/>
      <c r="EP368" s="64"/>
      <c r="EQ368" s="64"/>
      <c r="ER368" s="64"/>
      <c r="ES368" s="166"/>
      <c r="ET368" s="166"/>
      <c r="EU368" s="166"/>
      <c r="EV368" s="166"/>
      <c r="EW368" s="166"/>
      <c r="EX368" s="166"/>
      <c r="EY368" s="166"/>
      <c r="EZ368" s="166"/>
      <c r="FA368" s="166"/>
      <c r="FB368" s="166"/>
      <c r="FC368" s="166"/>
      <c r="FD368" s="166"/>
      <c r="FE368" s="166"/>
      <c r="FF368" s="166"/>
      <c r="FG368" s="166"/>
      <c r="FH368" s="166"/>
      <c r="FI368" s="166"/>
      <c r="FJ368" s="166"/>
      <c r="FK368" s="166"/>
      <c r="FL368" s="166"/>
      <c r="FM368" s="166"/>
    </row>
    <row r="369" spans="66:169" x14ac:dyDescent="0.3"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4"/>
      <c r="BZ369" s="64"/>
      <c r="CA369" s="64"/>
      <c r="CC369" s="64"/>
      <c r="CD369" s="64"/>
      <c r="CE369" s="64"/>
      <c r="CF369" s="64"/>
      <c r="CG369" s="64"/>
      <c r="CH369" s="64"/>
      <c r="CI369" s="64"/>
      <c r="CJ369" s="64"/>
      <c r="CK369" s="64"/>
      <c r="CL369" s="64"/>
      <c r="CM369" s="64"/>
      <c r="CN369" s="64"/>
      <c r="CO369" s="64"/>
      <c r="CP369" s="64"/>
      <c r="CQ369" s="64"/>
      <c r="CR369" s="64"/>
      <c r="CS369" s="64"/>
      <c r="CT369" s="64"/>
      <c r="CU369" s="64"/>
      <c r="CV369" s="64"/>
      <c r="CW369" s="64"/>
      <c r="CX369" s="64"/>
      <c r="CY369" s="64"/>
      <c r="CZ369" s="64"/>
      <c r="DA369" s="64"/>
      <c r="DB369" s="64"/>
      <c r="DC369" s="64"/>
      <c r="DD369" s="64"/>
      <c r="DE369" s="64"/>
      <c r="DF369" s="65"/>
      <c r="DG369" s="65"/>
      <c r="DH369" s="64"/>
      <c r="DI369" s="64"/>
      <c r="DJ369" s="64"/>
      <c r="DK369" s="64"/>
      <c r="DL369" s="64"/>
      <c r="DM369" s="64"/>
      <c r="DN369" s="64"/>
      <c r="DO369" s="64"/>
      <c r="DP369" s="64"/>
      <c r="DQ369" s="64"/>
      <c r="DR369" s="64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5"/>
      <c r="EJ369" s="65"/>
      <c r="EK369" s="65"/>
      <c r="EL369" s="65"/>
      <c r="EM369" s="65"/>
      <c r="EN369" s="64"/>
      <c r="EO369" s="64"/>
      <c r="EP369" s="64"/>
      <c r="EQ369" s="64"/>
      <c r="ER369" s="64"/>
      <c r="ES369" s="166"/>
      <c r="ET369" s="166"/>
      <c r="EU369" s="166"/>
      <c r="EV369" s="166"/>
      <c r="EW369" s="166"/>
      <c r="EX369" s="166"/>
      <c r="EY369" s="166"/>
      <c r="EZ369" s="166"/>
      <c r="FA369" s="166"/>
      <c r="FB369" s="166"/>
      <c r="FC369" s="166"/>
      <c r="FD369" s="166"/>
      <c r="FE369" s="166"/>
      <c r="FF369" s="166"/>
      <c r="FG369" s="166"/>
      <c r="FH369" s="166"/>
      <c r="FI369" s="166"/>
      <c r="FJ369" s="166"/>
      <c r="FK369" s="166"/>
      <c r="FL369" s="166"/>
      <c r="FM369" s="166"/>
    </row>
    <row r="370" spans="66:169" x14ac:dyDescent="0.3"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64"/>
      <c r="CV370" s="64"/>
      <c r="CW370" s="64"/>
      <c r="CX370" s="64"/>
      <c r="CY370" s="64"/>
      <c r="CZ370" s="64"/>
      <c r="DA370" s="64"/>
      <c r="DB370" s="64"/>
      <c r="DC370" s="64"/>
      <c r="DD370" s="64"/>
      <c r="DE370" s="64"/>
      <c r="DF370" s="65"/>
      <c r="DG370" s="65"/>
      <c r="DH370" s="64"/>
      <c r="DI370" s="64"/>
      <c r="DJ370" s="64"/>
      <c r="DK370" s="64"/>
      <c r="DL370" s="64"/>
      <c r="DM370" s="64"/>
      <c r="DN370" s="64"/>
      <c r="DO370" s="64"/>
      <c r="DP370" s="64"/>
      <c r="DQ370" s="64"/>
      <c r="DR370" s="64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4"/>
      <c r="EO370" s="64"/>
      <c r="EP370" s="64"/>
      <c r="EQ370" s="64"/>
      <c r="ER370" s="64"/>
      <c r="ES370" s="166"/>
      <c r="ET370" s="166"/>
      <c r="EU370" s="166"/>
      <c r="EV370" s="166"/>
      <c r="EW370" s="166"/>
      <c r="EX370" s="166"/>
      <c r="EY370" s="166"/>
      <c r="EZ370" s="166"/>
      <c r="FA370" s="166"/>
      <c r="FB370" s="166"/>
      <c r="FC370" s="166"/>
      <c r="FD370" s="166"/>
      <c r="FE370" s="166"/>
      <c r="FF370" s="166"/>
      <c r="FG370" s="166"/>
      <c r="FH370" s="166"/>
      <c r="FI370" s="166"/>
      <c r="FJ370" s="166"/>
      <c r="FK370" s="166"/>
      <c r="FL370" s="166"/>
      <c r="FM370" s="166"/>
    </row>
    <row r="371" spans="66:169" x14ac:dyDescent="0.3"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4"/>
      <c r="CW371" s="64"/>
      <c r="CX371" s="64"/>
      <c r="CY371" s="64"/>
      <c r="CZ371" s="64"/>
      <c r="DA371" s="64"/>
      <c r="DB371" s="64"/>
      <c r="DC371" s="64"/>
      <c r="DD371" s="64"/>
      <c r="DE371" s="64"/>
      <c r="DF371" s="65"/>
      <c r="DG371" s="65"/>
      <c r="DH371" s="64"/>
      <c r="DI371" s="64"/>
      <c r="DJ371" s="64"/>
      <c r="DK371" s="64"/>
      <c r="DL371" s="64"/>
      <c r="DM371" s="64"/>
      <c r="DN371" s="64"/>
      <c r="DO371" s="64"/>
      <c r="DP371" s="64"/>
      <c r="DQ371" s="64"/>
      <c r="DR371" s="64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4"/>
      <c r="EO371" s="64"/>
      <c r="EP371" s="64"/>
      <c r="EQ371" s="64"/>
      <c r="ER371" s="64"/>
      <c r="ES371" s="166"/>
      <c r="ET371" s="166"/>
      <c r="EU371" s="166"/>
      <c r="EV371" s="166"/>
      <c r="EW371" s="166"/>
      <c r="EX371" s="166"/>
      <c r="EY371" s="166"/>
      <c r="EZ371" s="166"/>
      <c r="FA371" s="166"/>
      <c r="FB371" s="166"/>
      <c r="FC371" s="166"/>
      <c r="FD371" s="166"/>
      <c r="FE371" s="166"/>
      <c r="FF371" s="166"/>
      <c r="FG371" s="166"/>
      <c r="FH371" s="166"/>
      <c r="FI371" s="166"/>
      <c r="FJ371" s="166"/>
      <c r="FK371" s="166"/>
      <c r="FL371" s="166"/>
      <c r="FM371" s="166"/>
    </row>
    <row r="372" spans="66:169" x14ac:dyDescent="0.3"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64"/>
      <c r="CV372" s="64"/>
      <c r="CW372" s="64"/>
      <c r="CX372" s="64"/>
      <c r="CY372" s="64"/>
      <c r="CZ372" s="64"/>
      <c r="DA372" s="64"/>
      <c r="DB372" s="64"/>
      <c r="DC372" s="64"/>
      <c r="DD372" s="64"/>
      <c r="DE372" s="64"/>
      <c r="DF372" s="65"/>
      <c r="DG372" s="65"/>
      <c r="DH372" s="64"/>
      <c r="DI372" s="64"/>
      <c r="DJ372" s="64"/>
      <c r="DK372" s="64"/>
      <c r="DL372" s="64"/>
      <c r="DM372" s="64"/>
      <c r="DN372" s="64"/>
      <c r="DO372" s="64"/>
      <c r="DP372" s="64"/>
      <c r="DQ372" s="64"/>
      <c r="DR372" s="64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4"/>
      <c r="EO372" s="64"/>
      <c r="EP372" s="64"/>
      <c r="EQ372" s="64"/>
      <c r="ER372" s="64"/>
      <c r="ES372" s="166"/>
      <c r="ET372" s="166"/>
      <c r="EU372" s="166"/>
      <c r="EV372" s="166"/>
      <c r="EW372" s="166"/>
      <c r="EX372" s="166"/>
      <c r="EY372" s="166"/>
      <c r="EZ372" s="166"/>
      <c r="FA372" s="166"/>
      <c r="FB372" s="166"/>
      <c r="FC372" s="166"/>
      <c r="FD372" s="166"/>
      <c r="FE372" s="166"/>
      <c r="FF372" s="166"/>
      <c r="FG372" s="166"/>
      <c r="FH372" s="166"/>
      <c r="FI372" s="166"/>
      <c r="FJ372" s="166"/>
      <c r="FK372" s="166"/>
      <c r="FL372" s="166"/>
      <c r="FM372" s="166"/>
    </row>
    <row r="373" spans="66:169" x14ac:dyDescent="0.3"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64"/>
      <c r="CV373" s="64"/>
      <c r="CW373" s="64"/>
      <c r="CX373" s="64"/>
      <c r="CY373" s="64"/>
      <c r="CZ373" s="64"/>
      <c r="DA373" s="64"/>
      <c r="DB373" s="64"/>
      <c r="DC373" s="64"/>
      <c r="DD373" s="64"/>
      <c r="DE373" s="64"/>
      <c r="DF373" s="65"/>
      <c r="DG373" s="65"/>
      <c r="DH373" s="64"/>
      <c r="DI373" s="64"/>
      <c r="DJ373" s="64"/>
      <c r="DK373" s="64"/>
      <c r="DL373" s="64"/>
      <c r="DM373" s="64"/>
      <c r="DN373" s="64"/>
      <c r="DO373" s="64"/>
      <c r="DP373" s="64"/>
      <c r="DQ373" s="64"/>
      <c r="DR373" s="64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5"/>
      <c r="EJ373" s="65"/>
      <c r="EK373" s="65"/>
      <c r="EL373" s="65"/>
      <c r="EM373" s="65"/>
      <c r="EN373" s="64"/>
      <c r="EO373" s="64"/>
      <c r="EP373" s="64"/>
      <c r="EQ373" s="64"/>
      <c r="ER373" s="64"/>
      <c r="ES373" s="166"/>
      <c r="ET373" s="166"/>
      <c r="EU373" s="166"/>
      <c r="EV373" s="166"/>
      <c r="EW373" s="166"/>
      <c r="EX373" s="166"/>
      <c r="EY373" s="166"/>
      <c r="EZ373" s="166"/>
      <c r="FA373" s="166"/>
      <c r="FB373" s="166"/>
      <c r="FC373" s="166"/>
      <c r="FD373" s="166"/>
      <c r="FE373" s="166"/>
      <c r="FF373" s="166"/>
      <c r="FG373" s="166"/>
      <c r="FH373" s="166"/>
      <c r="FI373" s="166"/>
      <c r="FJ373" s="166"/>
      <c r="FK373" s="166"/>
      <c r="FL373" s="166"/>
      <c r="FM373" s="166"/>
    </row>
    <row r="374" spans="66:169" x14ac:dyDescent="0.3"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5"/>
      <c r="DG374" s="65"/>
      <c r="DH374" s="64"/>
      <c r="DI374" s="64"/>
      <c r="DJ374" s="64"/>
      <c r="DK374" s="64"/>
      <c r="DL374" s="64"/>
      <c r="DM374" s="64"/>
      <c r="DN374" s="64"/>
      <c r="DO374" s="64"/>
      <c r="DP374" s="64"/>
      <c r="DQ374" s="64"/>
      <c r="DR374" s="64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4"/>
      <c r="EO374" s="64"/>
      <c r="EP374" s="64"/>
      <c r="EQ374" s="64"/>
      <c r="ER374" s="64"/>
      <c r="ES374" s="166"/>
      <c r="ET374" s="166"/>
      <c r="EU374" s="166"/>
      <c r="EV374" s="166"/>
      <c r="EW374" s="166"/>
      <c r="EX374" s="166"/>
      <c r="EY374" s="166"/>
      <c r="EZ374" s="166"/>
      <c r="FA374" s="166"/>
      <c r="FB374" s="166"/>
      <c r="FC374" s="166"/>
      <c r="FD374" s="166"/>
      <c r="FE374" s="166"/>
      <c r="FF374" s="166"/>
      <c r="FG374" s="166"/>
      <c r="FH374" s="166"/>
      <c r="FI374" s="166"/>
      <c r="FJ374" s="166"/>
      <c r="FK374" s="166"/>
      <c r="FL374" s="166"/>
      <c r="FM374" s="166"/>
    </row>
    <row r="375" spans="66:169" x14ac:dyDescent="0.3"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5"/>
      <c r="DG375" s="65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4"/>
      <c r="EO375" s="64"/>
      <c r="EP375" s="64"/>
      <c r="EQ375" s="64"/>
      <c r="ER375" s="64"/>
      <c r="ES375" s="166"/>
      <c r="ET375" s="166"/>
      <c r="EU375" s="166"/>
      <c r="EV375" s="166"/>
      <c r="EW375" s="166"/>
      <c r="EX375" s="166"/>
      <c r="EY375" s="166"/>
      <c r="EZ375" s="166"/>
      <c r="FA375" s="166"/>
      <c r="FB375" s="166"/>
      <c r="FC375" s="166"/>
      <c r="FD375" s="166"/>
      <c r="FE375" s="166"/>
      <c r="FF375" s="166"/>
      <c r="FG375" s="166"/>
      <c r="FH375" s="166"/>
      <c r="FI375" s="166"/>
      <c r="FJ375" s="166"/>
      <c r="FK375" s="166"/>
      <c r="FL375" s="166"/>
      <c r="FM375" s="166"/>
    </row>
    <row r="376" spans="66:169" x14ac:dyDescent="0.3"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4"/>
      <c r="CW376" s="64"/>
      <c r="CX376" s="64"/>
      <c r="CY376" s="64"/>
      <c r="CZ376" s="64"/>
      <c r="DA376" s="64"/>
      <c r="DB376" s="64"/>
      <c r="DC376" s="64"/>
      <c r="DD376" s="64"/>
      <c r="DE376" s="64"/>
      <c r="DF376" s="65"/>
      <c r="DG376" s="65"/>
      <c r="DH376" s="64"/>
      <c r="DI376" s="64"/>
      <c r="DJ376" s="64"/>
      <c r="DK376" s="64"/>
      <c r="DL376" s="64"/>
      <c r="DM376" s="64"/>
      <c r="DN376" s="64"/>
      <c r="DO376" s="64"/>
      <c r="DP376" s="64"/>
      <c r="DQ376" s="64"/>
      <c r="DR376" s="64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4"/>
      <c r="EO376" s="64"/>
      <c r="EP376" s="64"/>
      <c r="EQ376" s="64"/>
      <c r="ER376" s="64"/>
      <c r="ES376" s="166"/>
      <c r="ET376" s="166"/>
      <c r="EU376" s="166"/>
      <c r="EV376" s="166"/>
      <c r="EW376" s="166"/>
      <c r="EX376" s="166"/>
      <c r="EY376" s="166"/>
      <c r="EZ376" s="166"/>
      <c r="FA376" s="166"/>
      <c r="FB376" s="166"/>
      <c r="FC376" s="166"/>
      <c r="FD376" s="166"/>
      <c r="FE376" s="166"/>
      <c r="FF376" s="166"/>
      <c r="FG376" s="166"/>
      <c r="FH376" s="166"/>
      <c r="FI376" s="166"/>
      <c r="FJ376" s="166"/>
      <c r="FK376" s="166"/>
      <c r="FL376" s="166"/>
      <c r="FM376" s="166"/>
    </row>
    <row r="377" spans="66:169" x14ac:dyDescent="0.3"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4"/>
      <c r="CW377" s="64"/>
      <c r="CX377" s="64"/>
      <c r="CY377" s="64"/>
      <c r="CZ377" s="64"/>
      <c r="DA377" s="64"/>
      <c r="DB377" s="64"/>
      <c r="DC377" s="64"/>
      <c r="DD377" s="64"/>
      <c r="DE377" s="64"/>
      <c r="DF377" s="65"/>
      <c r="DG377" s="65"/>
      <c r="DH377" s="64"/>
      <c r="DI377" s="64"/>
      <c r="DJ377" s="64"/>
      <c r="DK377" s="64"/>
      <c r="DL377" s="64"/>
      <c r="DM377" s="64"/>
      <c r="DN377" s="64"/>
      <c r="DO377" s="64"/>
      <c r="DP377" s="64"/>
      <c r="DQ377" s="64"/>
      <c r="DR377" s="64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4"/>
      <c r="EO377" s="64"/>
      <c r="EP377" s="64"/>
      <c r="EQ377" s="64"/>
      <c r="ER377" s="64"/>
      <c r="ES377" s="166"/>
      <c r="ET377" s="166"/>
      <c r="EU377" s="166"/>
      <c r="EV377" s="166"/>
      <c r="EW377" s="166"/>
      <c r="EX377" s="166"/>
      <c r="EY377" s="166"/>
      <c r="EZ377" s="166"/>
      <c r="FA377" s="166"/>
      <c r="FB377" s="166"/>
      <c r="FC377" s="166"/>
      <c r="FD377" s="166"/>
      <c r="FE377" s="166"/>
      <c r="FF377" s="166"/>
      <c r="FG377" s="166"/>
      <c r="FH377" s="166"/>
      <c r="FI377" s="166"/>
      <c r="FJ377" s="166"/>
      <c r="FK377" s="166"/>
      <c r="FL377" s="166"/>
      <c r="FM377" s="166"/>
    </row>
    <row r="378" spans="66:169" x14ac:dyDescent="0.3"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64"/>
      <c r="CV378" s="64"/>
      <c r="CW378" s="64"/>
      <c r="CX378" s="64"/>
      <c r="CY378" s="64"/>
      <c r="CZ378" s="64"/>
      <c r="DA378" s="64"/>
      <c r="DB378" s="64"/>
      <c r="DC378" s="64"/>
      <c r="DD378" s="64"/>
      <c r="DE378" s="64"/>
      <c r="DF378" s="65"/>
      <c r="DG378" s="65"/>
      <c r="DH378" s="64"/>
      <c r="DI378" s="64"/>
      <c r="DJ378" s="64"/>
      <c r="DK378" s="64"/>
      <c r="DL378" s="64"/>
      <c r="DM378" s="64"/>
      <c r="DN378" s="64"/>
      <c r="DO378" s="64"/>
      <c r="DP378" s="64"/>
      <c r="DQ378" s="64"/>
      <c r="DR378" s="64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4"/>
      <c r="EO378" s="64"/>
      <c r="EP378" s="64"/>
      <c r="EQ378" s="64"/>
      <c r="ER378" s="64"/>
      <c r="ES378" s="166"/>
      <c r="ET378" s="166"/>
      <c r="EU378" s="166"/>
      <c r="EV378" s="166"/>
      <c r="EW378" s="166"/>
      <c r="EX378" s="166"/>
      <c r="EY378" s="166"/>
      <c r="EZ378" s="166"/>
      <c r="FA378" s="166"/>
      <c r="FB378" s="166"/>
      <c r="FC378" s="166"/>
      <c r="FD378" s="166"/>
      <c r="FE378" s="166"/>
      <c r="FF378" s="166"/>
      <c r="FG378" s="166"/>
      <c r="FH378" s="166"/>
      <c r="FI378" s="166"/>
      <c r="FJ378" s="166"/>
      <c r="FK378" s="166"/>
      <c r="FL378" s="166"/>
      <c r="FM378" s="166"/>
    </row>
    <row r="379" spans="66:169" x14ac:dyDescent="0.3"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  <c r="CO379" s="64"/>
      <c r="CP379" s="64"/>
      <c r="CQ379" s="64"/>
      <c r="CR379" s="64"/>
      <c r="CS379" s="64"/>
      <c r="CT379" s="64"/>
      <c r="CU379" s="64"/>
      <c r="CV379" s="64"/>
      <c r="CW379" s="64"/>
      <c r="CX379" s="64"/>
      <c r="CY379" s="64"/>
      <c r="CZ379" s="64"/>
      <c r="DA379" s="64"/>
      <c r="DB379" s="64"/>
      <c r="DC379" s="64"/>
      <c r="DD379" s="64"/>
      <c r="DE379" s="64"/>
      <c r="DF379" s="65"/>
      <c r="DG379" s="65"/>
      <c r="DH379" s="64"/>
      <c r="DI379" s="64"/>
      <c r="DJ379" s="64"/>
      <c r="DK379" s="64"/>
      <c r="DL379" s="64"/>
      <c r="DM379" s="64"/>
      <c r="DN379" s="64"/>
      <c r="DO379" s="64"/>
      <c r="DP379" s="64"/>
      <c r="DQ379" s="64"/>
      <c r="DR379" s="64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4"/>
      <c r="EO379" s="64"/>
      <c r="EP379" s="64"/>
      <c r="EQ379" s="64"/>
      <c r="ER379" s="64"/>
      <c r="ES379" s="166"/>
      <c r="ET379" s="166"/>
      <c r="EU379" s="166"/>
      <c r="EV379" s="166"/>
      <c r="EW379" s="166"/>
      <c r="EX379" s="166"/>
      <c r="EY379" s="166"/>
      <c r="EZ379" s="166"/>
      <c r="FA379" s="166"/>
      <c r="FB379" s="166"/>
      <c r="FC379" s="166"/>
      <c r="FD379" s="166"/>
      <c r="FE379" s="166"/>
      <c r="FF379" s="166"/>
      <c r="FG379" s="166"/>
      <c r="FH379" s="166"/>
      <c r="FI379" s="166"/>
      <c r="FJ379" s="166"/>
      <c r="FK379" s="166"/>
      <c r="FL379" s="166"/>
      <c r="FM379" s="166"/>
    </row>
    <row r="380" spans="66:169" x14ac:dyDescent="0.3"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5"/>
      <c r="DG380" s="65"/>
      <c r="DH380" s="64"/>
      <c r="DI380" s="64"/>
      <c r="DJ380" s="64"/>
      <c r="DK380" s="64"/>
      <c r="DL380" s="64"/>
      <c r="DM380" s="64"/>
      <c r="DN380" s="64"/>
      <c r="DO380" s="64"/>
      <c r="DP380" s="64"/>
      <c r="DQ380" s="64"/>
      <c r="DR380" s="64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4"/>
      <c r="EO380" s="64"/>
      <c r="EP380" s="64"/>
      <c r="EQ380" s="64"/>
      <c r="ER380" s="64"/>
      <c r="ES380" s="166"/>
      <c r="ET380" s="166"/>
      <c r="EU380" s="166"/>
      <c r="EV380" s="166"/>
      <c r="EW380" s="166"/>
      <c r="EX380" s="166"/>
      <c r="EY380" s="166"/>
      <c r="EZ380" s="166"/>
      <c r="FA380" s="166"/>
      <c r="FB380" s="166"/>
      <c r="FC380" s="166"/>
      <c r="FD380" s="166"/>
      <c r="FE380" s="166"/>
      <c r="FF380" s="166"/>
      <c r="FG380" s="166"/>
      <c r="FH380" s="166"/>
      <c r="FI380" s="166"/>
      <c r="FJ380" s="166"/>
      <c r="FK380" s="166"/>
      <c r="FL380" s="166"/>
      <c r="FM380" s="166"/>
    </row>
    <row r="381" spans="66:169" x14ac:dyDescent="0.3">
      <c r="BN381" s="64"/>
      <c r="BO381" s="64"/>
      <c r="BP381" s="64"/>
      <c r="BQ381" s="64"/>
      <c r="BR381" s="64"/>
      <c r="BS381" s="64"/>
      <c r="BT381" s="64"/>
      <c r="BU381" s="64"/>
      <c r="BV381" s="64"/>
      <c r="BW381" s="64"/>
      <c r="BX381" s="64"/>
      <c r="BY381" s="64"/>
      <c r="BZ381" s="64"/>
      <c r="CA381" s="64"/>
      <c r="CC381" s="64"/>
      <c r="CD381" s="64"/>
      <c r="CE381" s="64"/>
      <c r="CF381" s="64"/>
      <c r="CG381" s="64"/>
      <c r="CH381" s="64"/>
      <c r="CI381" s="64"/>
      <c r="CJ381" s="64"/>
      <c r="CK381" s="64"/>
      <c r="CL381" s="64"/>
      <c r="CM381" s="64"/>
      <c r="CN381" s="64"/>
      <c r="CO381" s="64"/>
      <c r="CP381" s="64"/>
      <c r="CQ381" s="64"/>
      <c r="CR381" s="64"/>
      <c r="CS381" s="64"/>
      <c r="CT381" s="64"/>
      <c r="CU381" s="64"/>
      <c r="CV381" s="64"/>
      <c r="CW381" s="64"/>
      <c r="CX381" s="64"/>
      <c r="CY381" s="64"/>
      <c r="CZ381" s="64"/>
      <c r="DA381" s="64"/>
      <c r="DB381" s="64"/>
      <c r="DC381" s="64"/>
      <c r="DD381" s="64"/>
      <c r="DE381" s="64"/>
      <c r="DF381" s="65"/>
      <c r="DG381" s="65"/>
      <c r="DH381" s="64"/>
      <c r="DI381" s="64"/>
      <c r="DJ381" s="64"/>
      <c r="DK381" s="64"/>
      <c r="DL381" s="64"/>
      <c r="DM381" s="64"/>
      <c r="DN381" s="64"/>
      <c r="DO381" s="64"/>
      <c r="DP381" s="64"/>
      <c r="DQ381" s="64"/>
      <c r="DR381" s="64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4"/>
      <c r="EO381" s="64"/>
      <c r="EP381" s="64"/>
      <c r="EQ381" s="64"/>
      <c r="ER381" s="64"/>
      <c r="ES381" s="166"/>
      <c r="ET381" s="166"/>
      <c r="EU381" s="166"/>
      <c r="EV381" s="166"/>
      <c r="EW381" s="166"/>
      <c r="EX381" s="166"/>
      <c r="EY381" s="166"/>
      <c r="EZ381" s="166"/>
      <c r="FA381" s="166"/>
      <c r="FB381" s="166"/>
      <c r="FC381" s="166"/>
      <c r="FD381" s="166"/>
      <c r="FE381" s="166"/>
      <c r="FF381" s="166"/>
      <c r="FG381" s="166"/>
      <c r="FH381" s="166"/>
      <c r="FI381" s="166"/>
      <c r="FJ381" s="166"/>
      <c r="FK381" s="166"/>
      <c r="FL381" s="166"/>
      <c r="FM381" s="166"/>
    </row>
    <row r="382" spans="66:169" x14ac:dyDescent="0.3"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4"/>
      <c r="BZ382" s="64"/>
      <c r="CA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  <c r="CO382" s="64"/>
      <c r="CP382" s="64"/>
      <c r="CQ382" s="64"/>
      <c r="CR382" s="64"/>
      <c r="CS382" s="64"/>
      <c r="CT382" s="64"/>
      <c r="CU382" s="64"/>
      <c r="CV382" s="64"/>
      <c r="CW382" s="64"/>
      <c r="CX382" s="64"/>
      <c r="CY382" s="64"/>
      <c r="CZ382" s="64"/>
      <c r="DA382" s="64"/>
      <c r="DB382" s="64"/>
      <c r="DC382" s="64"/>
      <c r="DD382" s="64"/>
      <c r="DE382" s="64"/>
      <c r="DF382" s="65"/>
      <c r="DG382" s="65"/>
      <c r="DH382" s="64"/>
      <c r="DI382" s="64"/>
      <c r="DJ382" s="64"/>
      <c r="DK382" s="64"/>
      <c r="DL382" s="64"/>
      <c r="DM382" s="64"/>
      <c r="DN382" s="64"/>
      <c r="DO382" s="64"/>
      <c r="DP382" s="64"/>
      <c r="DQ382" s="64"/>
      <c r="DR382" s="64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4"/>
      <c r="EO382" s="64"/>
      <c r="EP382" s="64"/>
      <c r="EQ382" s="64"/>
      <c r="ER382" s="64"/>
      <c r="ES382" s="166"/>
      <c r="ET382" s="166"/>
      <c r="EU382" s="166"/>
      <c r="EV382" s="166"/>
      <c r="EW382" s="166"/>
      <c r="EX382" s="166"/>
      <c r="EY382" s="166"/>
      <c r="EZ382" s="166"/>
      <c r="FA382" s="166"/>
      <c r="FB382" s="166"/>
      <c r="FC382" s="166"/>
      <c r="FD382" s="166"/>
      <c r="FE382" s="166"/>
      <c r="FF382" s="166"/>
      <c r="FG382" s="166"/>
      <c r="FH382" s="166"/>
      <c r="FI382" s="166"/>
      <c r="FJ382" s="166"/>
      <c r="FK382" s="166"/>
      <c r="FL382" s="166"/>
      <c r="FM382" s="166"/>
    </row>
    <row r="383" spans="66:169" x14ac:dyDescent="0.3">
      <c r="BN383" s="64"/>
      <c r="BO383" s="64"/>
      <c r="BP383" s="64"/>
      <c r="BQ383" s="64"/>
      <c r="BR383" s="64"/>
      <c r="BS383" s="64"/>
      <c r="BT383" s="64"/>
      <c r="BU383" s="64"/>
      <c r="BV383" s="64"/>
      <c r="BW383" s="64"/>
      <c r="BX383" s="64"/>
      <c r="BY383" s="64"/>
      <c r="BZ383" s="64"/>
      <c r="CA383" s="64"/>
      <c r="CC383" s="64"/>
      <c r="CD383" s="64"/>
      <c r="CE383" s="64"/>
      <c r="CF383" s="64"/>
      <c r="CG383" s="64"/>
      <c r="CH383" s="64"/>
      <c r="CI383" s="64"/>
      <c r="CJ383" s="64"/>
      <c r="CK383" s="64"/>
      <c r="CL383" s="64"/>
      <c r="CM383" s="64"/>
      <c r="CN383" s="64"/>
      <c r="CO383" s="64"/>
      <c r="CP383" s="64"/>
      <c r="CQ383" s="64"/>
      <c r="CR383" s="64"/>
      <c r="CS383" s="64"/>
      <c r="CT383" s="64"/>
      <c r="CU383" s="64"/>
      <c r="CV383" s="64"/>
      <c r="CW383" s="64"/>
      <c r="CX383" s="64"/>
      <c r="CY383" s="64"/>
      <c r="CZ383" s="64"/>
      <c r="DA383" s="64"/>
      <c r="DB383" s="64"/>
      <c r="DC383" s="64"/>
      <c r="DD383" s="64"/>
      <c r="DE383" s="64"/>
      <c r="DF383" s="65"/>
      <c r="DG383" s="65"/>
      <c r="DH383" s="64"/>
      <c r="DI383" s="64"/>
      <c r="DJ383" s="64"/>
      <c r="DK383" s="64"/>
      <c r="DL383" s="64"/>
      <c r="DM383" s="64"/>
      <c r="DN383" s="64"/>
      <c r="DO383" s="64"/>
      <c r="DP383" s="64"/>
      <c r="DQ383" s="64"/>
      <c r="DR383" s="64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4"/>
      <c r="EO383" s="64"/>
      <c r="EP383" s="64"/>
      <c r="EQ383" s="64"/>
      <c r="ER383" s="64"/>
      <c r="ES383" s="166"/>
      <c r="ET383" s="166"/>
      <c r="EU383" s="166"/>
      <c r="EV383" s="166"/>
      <c r="EW383" s="166"/>
      <c r="EX383" s="166"/>
      <c r="EY383" s="166"/>
      <c r="EZ383" s="166"/>
      <c r="FA383" s="166"/>
      <c r="FB383" s="166"/>
      <c r="FC383" s="166"/>
      <c r="FD383" s="166"/>
      <c r="FE383" s="166"/>
      <c r="FF383" s="166"/>
      <c r="FG383" s="166"/>
      <c r="FH383" s="166"/>
      <c r="FI383" s="166"/>
      <c r="FJ383" s="166"/>
      <c r="FK383" s="166"/>
      <c r="FL383" s="166"/>
      <c r="FM383" s="166"/>
    </row>
    <row r="384" spans="66:169" x14ac:dyDescent="0.3">
      <c r="BN384" s="64"/>
      <c r="BO384" s="64"/>
      <c r="BP384" s="64"/>
      <c r="BQ384" s="64"/>
      <c r="BR384" s="64"/>
      <c r="BS384" s="64"/>
      <c r="BT384" s="64"/>
      <c r="BU384" s="64"/>
      <c r="BV384" s="64"/>
      <c r="BW384" s="64"/>
      <c r="BX384" s="64"/>
      <c r="BY384" s="64"/>
      <c r="BZ384" s="64"/>
      <c r="CA384" s="64"/>
      <c r="CC384" s="64"/>
      <c r="CD384" s="64"/>
      <c r="CE384" s="64"/>
      <c r="CF384" s="64"/>
      <c r="CG384" s="64"/>
      <c r="CH384" s="64"/>
      <c r="CI384" s="64"/>
      <c r="CJ384" s="64"/>
      <c r="CK384" s="64"/>
      <c r="CL384" s="64"/>
      <c r="CM384" s="64"/>
      <c r="CN384" s="64"/>
      <c r="CO384" s="64"/>
      <c r="CP384" s="64"/>
      <c r="CQ384" s="64"/>
      <c r="CR384" s="64"/>
      <c r="CS384" s="64"/>
      <c r="CT384" s="64"/>
      <c r="CU384" s="64"/>
      <c r="CV384" s="64"/>
      <c r="CW384" s="64"/>
      <c r="CX384" s="64"/>
      <c r="CY384" s="64"/>
      <c r="CZ384" s="64"/>
      <c r="DA384" s="64"/>
      <c r="DB384" s="64"/>
      <c r="DC384" s="64"/>
      <c r="DD384" s="64"/>
      <c r="DE384" s="64"/>
      <c r="DF384" s="65"/>
      <c r="DG384" s="65"/>
      <c r="DH384" s="64"/>
      <c r="DI384" s="64"/>
      <c r="DJ384" s="64"/>
      <c r="DK384" s="64"/>
      <c r="DL384" s="64"/>
      <c r="DM384" s="64"/>
      <c r="DN384" s="64"/>
      <c r="DO384" s="64"/>
      <c r="DP384" s="64"/>
      <c r="DQ384" s="64"/>
      <c r="DR384" s="64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4"/>
      <c r="EO384" s="64"/>
      <c r="EP384" s="64"/>
      <c r="EQ384" s="64"/>
      <c r="ER384" s="64"/>
      <c r="ES384" s="166"/>
      <c r="ET384" s="166"/>
      <c r="EU384" s="166"/>
      <c r="EV384" s="166"/>
      <c r="EW384" s="166"/>
      <c r="EX384" s="166"/>
      <c r="EY384" s="166"/>
      <c r="EZ384" s="166"/>
      <c r="FA384" s="166"/>
      <c r="FB384" s="166"/>
      <c r="FC384" s="166"/>
      <c r="FD384" s="166"/>
      <c r="FE384" s="166"/>
      <c r="FF384" s="166"/>
      <c r="FG384" s="166"/>
      <c r="FH384" s="166"/>
      <c r="FI384" s="166"/>
      <c r="FJ384" s="166"/>
      <c r="FK384" s="166"/>
      <c r="FL384" s="166"/>
      <c r="FM384" s="166"/>
    </row>
    <row r="385" spans="66:169" x14ac:dyDescent="0.3"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  <c r="CO385" s="64"/>
      <c r="CP385" s="64"/>
      <c r="CQ385" s="64"/>
      <c r="CR385" s="64"/>
      <c r="CS385" s="64"/>
      <c r="CT385" s="64"/>
      <c r="CU385" s="64"/>
      <c r="CV385" s="64"/>
      <c r="CW385" s="64"/>
      <c r="CX385" s="64"/>
      <c r="CY385" s="64"/>
      <c r="CZ385" s="64"/>
      <c r="DA385" s="64"/>
      <c r="DB385" s="64"/>
      <c r="DC385" s="64"/>
      <c r="DD385" s="64"/>
      <c r="DE385" s="64"/>
      <c r="DF385" s="65"/>
      <c r="DG385" s="65"/>
      <c r="DH385" s="64"/>
      <c r="DI385" s="64"/>
      <c r="DJ385" s="64"/>
      <c r="DK385" s="64"/>
      <c r="DL385" s="64"/>
      <c r="DM385" s="64"/>
      <c r="DN385" s="64"/>
      <c r="DO385" s="64"/>
      <c r="DP385" s="64"/>
      <c r="DQ385" s="64"/>
      <c r="DR385" s="64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4"/>
      <c r="EO385" s="64"/>
      <c r="EP385" s="64"/>
      <c r="EQ385" s="64"/>
      <c r="ER385" s="64"/>
      <c r="ES385" s="166"/>
      <c r="ET385" s="166"/>
      <c r="EU385" s="166"/>
      <c r="EV385" s="166"/>
      <c r="EW385" s="166"/>
      <c r="EX385" s="166"/>
      <c r="EY385" s="166"/>
      <c r="EZ385" s="166"/>
      <c r="FA385" s="166"/>
      <c r="FB385" s="166"/>
      <c r="FC385" s="166"/>
      <c r="FD385" s="166"/>
      <c r="FE385" s="166"/>
      <c r="FF385" s="166"/>
      <c r="FG385" s="166"/>
      <c r="FH385" s="166"/>
      <c r="FI385" s="166"/>
      <c r="FJ385" s="166"/>
      <c r="FK385" s="166"/>
      <c r="FL385" s="166"/>
      <c r="FM385" s="166"/>
    </row>
    <row r="386" spans="66:169" x14ac:dyDescent="0.3"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  <c r="CO386" s="64"/>
      <c r="CP386" s="64"/>
      <c r="CQ386" s="64"/>
      <c r="CR386" s="64"/>
      <c r="CS386" s="64"/>
      <c r="CT386" s="64"/>
      <c r="CU386" s="64"/>
      <c r="CV386" s="64"/>
      <c r="CW386" s="64"/>
      <c r="CX386" s="64"/>
      <c r="CY386" s="64"/>
      <c r="CZ386" s="64"/>
      <c r="DA386" s="64"/>
      <c r="DB386" s="64"/>
      <c r="DC386" s="64"/>
      <c r="DD386" s="64"/>
      <c r="DE386" s="64"/>
      <c r="DF386" s="65"/>
      <c r="DG386" s="65"/>
      <c r="DH386" s="64"/>
      <c r="DI386" s="64"/>
      <c r="DJ386" s="64"/>
      <c r="DK386" s="64"/>
      <c r="DL386" s="64"/>
      <c r="DM386" s="64"/>
      <c r="DN386" s="64"/>
      <c r="DO386" s="64"/>
      <c r="DP386" s="64"/>
      <c r="DQ386" s="64"/>
      <c r="DR386" s="64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4"/>
      <c r="EO386" s="64"/>
      <c r="EP386" s="64"/>
      <c r="EQ386" s="64"/>
      <c r="ER386" s="64"/>
      <c r="ES386" s="166"/>
      <c r="ET386" s="166"/>
      <c r="EU386" s="166"/>
      <c r="EV386" s="166"/>
      <c r="EW386" s="166"/>
      <c r="EX386" s="166"/>
      <c r="EY386" s="166"/>
      <c r="EZ386" s="166"/>
      <c r="FA386" s="166"/>
      <c r="FB386" s="166"/>
      <c r="FC386" s="166"/>
      <c r="FD386" s="166"/>
      <c r="FE386" s="166"/>
      <c r="FF386" s="166"/>
      <c r="FG386" s="166"/>
      <c r="FH386" s="166"/>
      <c r="FI386" s="166"/>
      <c r="FJ386" s="166"/>
      <c r="FK386" s="166"/>
      <c r="FL386" s="166"/>
      <c r="FM386" s="166"/>
    </row>
    <row r="387" spans="66:169" x14ac:dyDescent="0.3"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  <c r="CO387" s="64"/>
      <c r="CP387" s="64"/>
      <c r="CQ387" s="64"/>
      <c r="CR387" s="64"/>
      <c r="CS387" s="64"/>
      <c r="CT387" s="64"/>
      <c r="CU387" s="64"/>
      <c r="CV387" s="64"/>
      <c r="CW387" s="64"/>
      <c r="CX387" s="64"/>
      <c r="CY387" s="64"/>
      <c r="CZ387" s="64"/>
      <c r="DA387" s="64"/>
      <c r="DB387" s="64"/>
      <c r="DC387" s="64"/>
      <c r="DD387" s="64"/>
      <c r="DE387" s="64"/>
      <c r="DF387" s="65"/>
      <c r="DG387" s="65"/>
      <c r="DH387" s="64"/>
      <c r="DI387" s="64"/>
      <c r="DJ387" s="64"/>
      <c r="DK387" s="64"/>
      <c r="DL387" s="64"/>
      <c r="DM387" s="64"/>
      <c r="DN387" s="64"/>
      <c r="DO387" s="64"/>
      <c r="DP387" s="64"/>
      <c r="DQ387" s="64"/>
      <c r="DR387" s="64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4"/>
      <c r="EO387" s="64"/>
      <c r="EP387" s="64"/>
      <c r="EQ387" s="64"/>
      <c r="ER387" s="64"/>
      <c r="ES387" s="166"/>
      <c r="ET387" s="166"/>
      <c r="EU387" s="166"/>
      <c r="EV387" s="166"/>
      <c r="EW387" s="166"/>
      <c r="EX387" s="166"/>
      <c r="EY387" s="166"/>
      <c r="EZ387" s="166"/>
      <c r="FA387" s="166"/>
      <c r="FB387" s="166"/>
      <c r="FC387" s="166"/>
      <c r="FD387" s="166"/>
      <c r="FE387" s="166"/>
      <c r="FF387" s="166"/>
      <c r="FG387" s="166"/>
      <c r="FH387" s="166"/>
      <c r="FI387" s="166"/>
      <c r="FJ387" s="166"/>
      <c r="FK387" s="166"/>
      <c r="FL387" s="166"/>
      <c r="FM387" s="166"/>
    </row>
    <row r="388" spans="66:169" x14ac:dyDescent="0.3"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64"/>
      <c r="CV388" s="64"/>
      <c r="CW388" s="64"/>
      <c r="CX388" s="64"/>
      <c r="CY388" s="64"/>
      <c r="CZ388" s="64"/>
      <c r="DA388" s="64"/>
      <c r="DB388" s="64"/>
      <c r="DC388" s="64"/>
      <c r="DD388" s="64"/>
      <c r="DE388" s="64"/>
      <c r="DF388" s="65"/>
      <c r="DG388" s="65"/>
      <c r="DH388" s="64"/>
      <c r="DI388" s="64"/>
      <c r="DJ388" s="64"/>
      <c r="DK388" s="64"/>
      <c r="DL388" s="64"/>
      <c r="DM388" s="64"/>
      <c r="DN388" s="64"/>
      <c r="DO388" s="64"/>
      <c r="DP388" s="64"/>
      <c r="DQ388" s="64"/>
      <c r="DR388" s="64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4"/>
      <c r="EO388" s="64"/>
      <c r="EP388" s="64"/>
      <c r="EQ388" s="64"/>
      <c r="ER388" s="64"/>
      <c r="ES388" s="166"/>
      <c r="ET388" s="166"/>
      <c r="EU388" s="166"/>
      <c r="EV388" s="166"/>
      <c r="EW388" s="166"/>
      <c r="EX388" s="166"/>
      <c r="EY388" s="166"/>
      <c r="EZ388" s="166"/>
      <c r="FA388" s="166"/>
      <c r="FB388" s="166"/>
      <c r="FC388" s="166"/>
      <c r="FD388" s="166"/>
      <c r="FE388" s="166"/>
      <c r="FF388" s="166"/>
      <c r="FG388" s="166"/>
      <c r="FH388" s="166"/>
      <c r="FI388" s="166"/>
      <c r="FJ388" s="166"/>
      <c r="FK388" s="166"/>
      <c r="FL388" s="166"/>
      <c r="FM388" s="166"/>
    </row>
    <row r="389" spans="66:169" x14ac:dyDescent="0.3">
      <c r="BN389" s="64"/>
      <c r="BO389" s="64"/>
      <c r="BP389" s="64"/>
      <c r="BQ389" s="64"/>
      <c r="BR389" s="64"/>
      <c r="BS389" s="64"/>
      <c r="BT389" s="64"/>
      <c r="BU389" s="64"/>
      <c r="BV389" s="64"/>
      <c r="BW389" s="64"/>
      <c r="BX389" s="64"/>
      <c r="BY389" s="64"/>
      <c r="BZ389" s="64"/>
      <c r="CA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  <c r="CO389" s="64"/>
      <c r="CP389" s="64"/>
      <c r="CQ389" s="64"/>
      <c r="CR389" s="64"/>
      <c r="CS389" s="64"/>
      <c r="CT389" s="64"/>
      <c r="CU389" s="64"/>
      <c r="CV389" s="64"/>
      <c r="CW389" s="64"/>
      <c r="CX389" s="64"/>
      <c r="CY389" s="64"/>
      <c r="CZ389" s="64"/>
      <c r="DA389" s="64"/>
      <c r="DB389" s="64"/>
      <c r="DC389" s="64"/>
      <c r="DD389" s="64"/>
      <c r="DE389" s="64"/>
      <c r="DF389" s="65"/>
      <c r="DG389" s="65"/>
      <c r="DH389" s="64"/>
      <c r="DI389" s="64"/>
      <c r="DJ389" s="64"/>
      <c r="DK389" s="64"/>
      <c r="DL389" s="64"/>
      <c r="DM389" s="64"/>
      <c r="DN389" s="64"/>
      <c r="DO389" s="64"/>
      <c r="DP389" s="64"/>
      <c r="DQ389" s="64"/>
      <c r="DR389" s="64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5"/>
      <c r="EJ389" s="65"/>
      <c r="EK389" s="65"/>
      <c r="EL389" s="65"/>
      <c r="EM389" s="65"/>
      <c r="EN389" s="64"/>
      <c r="EO389" s="64"/>
      <c r="EP389" s="64"/>
      <c r="EQ389" s="64"/>
      <c r="ER389" s="64"/>
      <c r="ES389" s="166"/>
      <c r="ET389" s="166"/>
      <c r="EU389" s="166"/>
      <c r="EV389" s="166"/>
      <c r="EW389" s="166"/>
      <c r="EX389" s="166"/>
      <c r="EY389" s="166"/>
      <c r="EZ389" s="166"/>
      <c r="FA389" s="166"/>
      <c r="FB389" s="166"/>
      <c r="FC389" s="166"/>
      <c r="FD389" s="166"/>
      <c r="FE389" s="166"/>
      <c r="FF389" s="166"/>
      <c r="FG389" s="166"/>
      <c r="FH389" s="166"/>
      <c r="FI389" s="166"/>
      <c r="FJ389" s="166"/>
      <c r="FK389" s="166"/>
      <c r="FL389" s="166"/>
      <c r="FM389" s="166"/>
    </row>
    <row r="390" spans="66:169" x14ac:dyDescent="0.3">
      <c r="BN390" s="64"/>
      <c r="BO390" s="64"/>
      <c r="BP390" s="64"/>
      <c r="BQ390" s="64"/>
      <c r="BR390" s="64"/>
      <c r="BS390" s="64"/>
      <c r="BT390" s="64"/>
      <c r="BU390" s="64"/>
      <c r="BV390" s="64"/>
      <c r="BW390" s="64"/>
      <c r="BX390" s="64"/>
      <c r="BY390" s="64"/>
      <c r="BZ390" s="64"/>
      <c r="CA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  <c r="CO390" s="64"/>
      <c r="CP390" s="64"/>
      <c r="CQ390" s="64"/>
      <c r="CR390" s="64"/>
      <c r="CS390" s="64"/>
      <c r="CT390" s="64"/>
      <c r="CU390" s="64"/>
      <c r="CV390" s="64"/>
      <c r="CW390" s="64"/>
      <c r="CX390" s="64"/>
      <c r="CY390" s="64"/>
      <c r="CZ390" s="64"/>
      <c r="DA390" s="64"/>
      <c r="DB390" s="64"/>
      <c r="DC390" s="64"/>
      <c r="DD390" s="64"/>
      <c r="DE390" s="64"/>
      <c r="DF390" s="65"/>
      <c r="DG390" s="65"/>
      <c r="DH390" s="64"/>
      <c r="DI390" s="64"/>
      <c r="DJ390" s="64"/>
      <c r="DK390" s="64"/>
      <c r="DL390" s="64"/>
      <c r="DM390" s="64"/>
      <c r="DN390" s="64"/>
      <c r="DO390" s="64"/>
      <c r="DP390" s="64"/>
      <c r="DQ390" s="64"/>
      <c r="DR390" s="64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5"/>
      <c r="EJ390" s="65"/>
      <c r="EK390" s="65"/>
      <c r="EL390" s="65"/>
      <c r="EM390" s="65"/>
      <c r="EN390" s="64"/>
      <c r="EO390" s="64"/>
      <c r="EP390" s="64"/>
      <c r="EQ390" s="64"/>
      <c r="ER390" s="64"/>
      <c r="ES390" s="166"/>
      <c r="ET390" s="166"/>
      <c r="EU390" s="166"/>
      <c r="EV390" s="166"/>
      <c r="EW390" s="166"/>
      <c r="EX390" s="166"/>
      <c r="EY390" s="166"/>
      <c r="EZ390" s="166"/>
      <c r="FA390" s="166"/>
      <c r="FB390" s="166"/>
      <c r="FC390" s="166"/>
      <c r="FD390" s="166"/>
      <c r="FE390" s="166"/>
      <c r="FF390" s="166"/>
      <c r="FG390" s="166"/>
      <c r="FH390" s="166"/>
      <c r="FI390" s="166"/>
      <c r="FJ390" s="166"/>
      <c r="FK390" s="166"/>
      <c r="FL390" s="166"/>
      <c r="FM390" s="166"/>
    </row>
    <row r="391" spans="66:169" x14ac:dyDescent="0.3">
      <c r="BN391" s="64"/>
      <c r="BO391" s="64"/>
      <c r="BP391" s="64"/>
      <c r="BQ391" s="64"/>
      <c r="BR391" s="64"/>
      <c r="BS391" s="64"/>
      <c r="BT391" s="64"/>
      <c r="BU391" s="64"/>
      <c r="BV391" s="64"/>
      <c r="BW391" s="64"/>
      <c r="BX391" s="64"/>
      <c r="BY391" s="64"/>
      <c r="BZ391" s="64"/>
      <c r="CA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  <c r="CO391" s="64"/>
      <c r="CP391" s="64"/>
      <c r="CQ391" s="64"/>
      <c r="CR391" s="64"/>
      <c r="CS391" s="64"/>
      <c r="CT391" s="64"/>
      <c r="CU391" s="64"/>
      <c r="CV391" s="64"/>
      <c r="CW391" s="64"/>
      <c r="CX391" s="64"/>
      <c r="CY391" s="64"/>
      <c r="CZ391" s="64"/>
      <c r="DA391" s="64"/>
      <c r="DB391" s="64"/>
      <c r="DC391" s="64"/>
      <c r="DD391" s="64"/>
      <c r="DE391" s="64"/>
      <c r="DF391" s="65"/>
      <c r="DG391" s="65"/>
      <c r="DH391" s="64"/>
      <c r="DI391" s="64"/>
      <c r="DJ391" s="64"/>
      <c r="DK391" s="64"/>
      <c r="DL391" s="64"/>
      <c r="DM391" s="64"/>
      <c r="DN391" s="64"/>
      <c r="DO391" s="64"/>
      <c r="DP391" s="64"/>
      <c r="DQ391" s="64"/>
      <c r="DR391" s="64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5"/>
      <c r="EJ391" s="65"/>
      <c r="EK391" s="65"/>
      <c r="EL391" s="65"/>
      <c r="EM391" s="65"/>
      <c r="EN391" s="64"/>
      <c r="EO391" s="64"/>
      <c r="EP391" s="64"/>
      <c r="EQ391" s="64"/>
      <c r="ER391" s="64"/>
      <c r="ES391" s="166"/>
      <c r="ET391" s="166"/>
      <c r="EU391" s="166"/>
      <c r="EV391" s="166"/>
      <c r="EW391" s="166"/>
      <c r="EX391" s="166"/>
      <c r="EY391" s="166"/>
      <c r="EZ391" s="166"/>
      <c r="FA391" s="166"/>
      <c r="FB391" s="166"/>
      <c r="FC391" s="166"/>
      <c r="FD391" s="166"/>
      <c r="FE391" s="166"/>
      <c r="FF391" s="166"/>
      <c r="FG391" s="166"/>
      <c r="FH391" s="166"/>
      <c r="FI391" s="166"/>
      <c r="FJ391" s="166"/>
      <c r="FK391" s="166"/>
      <c r="FL391" s="166"/>
      <c r="FM391" s="166"/>
    </row>
    <row r="392" spans="66:169" x14ac:dyDescent="0.3"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  <c r="CO392" s="64"/>
      <c r="CP392" s="64"/>
      <c r="CQ392" s="64"/>
      <c r="CR392" s="64"/>
      <c r="CS392" s="64"/>
      <c r="CT392" s="64"/>
      <c r="CU392" s="64"/>
      <c r="CV392" s="64"/>
      <c r="CW392" s="64"/>
      <c r="CX392" s="64"/>
      <c r="CY392" s="64"/>
      <c r="CZ392" s="64"/>
      <c r="DA392" s="64"/>
      <c r="DB392" s="64"/>
      <c r="DC392" s="64"/>
      <c r="DD392" s="64"/>
      <c r="DE392" s="64"/>
      <c r="DF392" s="65"/>
      <c r="DG392" s="65"/>
      <c r="DH392" s="64"/>
      <c r="DI392" s="64"/>
      <c r="DJ392" s="64"/>
      <c r="DK392" s="64"/>
      <c r="DL392" s="64"/>
      <c r="DM392" s="64"/>
      <c r="DN392" s="64"/>
      <c r="DO392" s="64"/>
      <c r="DP392" s="64"/>
      <c r="DQ392" s="64"/>
      <c r="DR392" s="64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5"/>
      <c r="EJ392" s="65"/>
      <c r="EK392" s="65"/>
      <c r="EL392" s="65"/>
      <c r="EM392" s="65"/>
      <c r="EN392" s="64"/>
      <c r="EO392" s="64"/>
      <c r="EP392" s="64"/>
      <c r="EQ392" s="64"/>
      <c r="ER392" s="64"/>
      <c r="ES392" s="166"/>
      <c r="ET392" s="166"/>
      <c r="EU392" s="166"/>
      <c r="EV392" s="166"/>
      <c r="EW392" s="166"/>
      <c r="EX392" s="166"/>
      <c r="EY392" s="166"/>
      <c r="EZ392" s="166"/>
      <c r="FA392" s="166"/>
      <c r="FB392" s="166"/>
      <c r="FC392" s="166"/>
      <c r="FD392" s="166"/>
      <c r="FE392" s="166"/>
      <c r="FF392" s="166"/>
      <c r="FG392" s="166"/>
      <c r="FH392" s="166"/>
      <c r="FI392" s="166"/>
      <c r="FJ392" s="166"/>
      <c r="FK392" s="166"/>
      <c r="FL392" s="166"/>
      <c r="FM392" s="166"/>
    </row>
    <row r="393" spans="66:169" x14ac:dyDescent="0.3">
      <c r="BN393" s="64"/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  <c r="CO393" s="64"/>
      <c r="CP393" s="64"/>
      <c r="CQ393" s="64"/>
      <c r="CR393" s="64"/>
      <c r="CS393" s="64"/>
      <c r="CT393" s="64"/>
      <c r="CU393" s="64"/>
      <c r="CV393" s="64"/>
      <c r="CW393" s="64"/>
      <c r="CX393" s="64"/>
      <c r="CY393" s="64"/>
      <c r="CZ393" s="64"/>
      <c r="DA393" s="64"/>
      <c r="DB393" s="64"/>
      <c r="DC393" s="64"/>
      <c r="DD393" s="64"/>
      <c r="DE393" s="64"/>
      <c r="DF393" s="65"/>
      <c r="DG393" s="65"/>
      <c r="DH393" s="64"/>
      <c r="DI393" s="64"/>
      <c r="DJ393" s="64"/>
      <c r="DK393" s="64"/>
      <c r="DL393" s="64"/>
      <c r="DM393" s="64"/>
      <c r="DN393" s="64"/>
      <c r="DO393" s="64"/>
      <c r="DP393" s="64"/>
      <c r="DQ393" s="64"/>
      <c r="DR393" s="64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5"/>
      <c r="EJ393" s="65"/>
      <c r="EK393" s="65"/>
      <c r="EL393" s="65"/>
      <c r="EM393" s="65"/>
      <c r="EN393" s="64"/>
      <c r="EO393" s="64"/>
      <c r="EP393" s="64"/>
      <c r="EQ393" s="64"/>
      <c r="ER393" s="64"/>
      <c r="ES393" s="166"/>
      <c r="ET393" s="166"/>
      <c r="EU393" s="166"/>
      <c r="EV393" s="166"/>
      <c r="EW393" s="166"/>
      <c r="EX393" s="166"/>
      <c r="EY393" s="166"/>
      <c r="EZ393" s="166"/>
      <c r="FA393" s="166"/>
      <c r="FB393" s="166"/>
      <c r="FC393" s="166"/>
      <c r="FD393" s="166"/>
      <c r="FE393" s="166"/>
      <c r="FF393" s="166"/>
      <c r="FG393" s="166"/>
      <c r="FH393" s="166"/>
      <c r="FI393" s="166"/>
      <c r="FJ393" s="166"/>
      <c r="FK393" s="166"/>
      <c r="FL393" s="166"/>
      <c r="FM393" s="166"/>
    </row>
    <row r="394" spans="66:169" x14ac:dyDescent="0.3">
      <c r="BN394" s="64"/>
      <c r="BO394" s="64"/>
      <c r="BP394" s="64"/>
      <c r="BQ394" s="64"/>
      <c r="BR394" s="64"/>
      <c r="BS394" s="64"/>
      <c r="BT394" s="64"/>
      <c r="BU394" s="64"/>
      <c r="BV394" s="64"/>
      <c r="BW394" s="64"/>
      <c r="BX394" s="64"/>
      <c r="BY394" s="64"/>
      <c r="BZ394" s="64"/>
      <c r="CA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  <c r="CO394" s="64"/>
      <c r="CP394" s="64"/>
      <c r="CQ394" s="64"/>
      <c r="CR394" s="64"/>
      <c r="CS394" s="64"/>
      <c r="CT394" s="64"/>
      <c r="CU394" s="64"/>
      <c r="CV394" s="64"/>
      <c r="CW394" s="64"/>
      <c r="CX394" s="64"/>
      <c r="CY394" s="64"/>
      <c r="CZ394" s="64"/>
      <c r="DA394" s="64"/>
      <c r="DB394" s="64"/>
      <c r="DC394" s="64"/>
      <c r="DD394" s="64"/>
      <c r="DE394" s="64"/>
      <c r="DF394" s="65"/>
      <c r="DG394" s="65"/>
      <c r="DH394" s="64"/>
      <c r="DI394" s="64"/>
      <c r="DJ394" s="64"/>
      <c r="DK394" s="64"/>
      <c r="DL394" s="64"/>
      <c r="DM394" s="64"/>
      <c r="DN394" s="64"/>
      <c r="DO394" s="64"/>
      <c r="DP394" s="64"/>
      <c r="DQ394" s="64"/>
      <c r="DR394" s="64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5"/>
      <c r="EJ394" s="65"/>
      <c r="EK394" s="65"/>
      <c r="EL394" s="65"/>
      <c r="EM394" s="65"/>
      <c r="EN394" s="64"/>
      <c r="EO394" s="64"/>
      <c r="EP394" s="64"/>
      <c r="EQ394" s="64"/>
      <c r="ER394" s="64"/>
      <c r="ES394" s="166"/>
      <c r="ET394" s="166"/>
      <c r="EU394" s="166"/>
      <c r="EV394" s="166"/>
      <c r="EW394" s="166"/>
      <c r="EX394" s="166"/>
      <c r="EY394" s="166"/>
      <c r="EZ394" s="166"/>
      <c r="FA394" s="166"/>
      <c r="FB394" s="166"/>
      <c r="FC394" s="166"/>
      <c r="FD394" s="166"/>
      <c r="FE394" s="166"/>
      <c r="FF394" s="166"/>
      <c r="FG394" s="166"/>
      <c r="FH394" s="166"/>
      <c r="FI394" s="166"/>
      <c r="FJ394" s="166"/>
      <c r="FK394" s="166"/>
      <c r="FL394" s="166"/>
      <c r="FM394" s="166"/>
    </row>
    <row r="395" spans="66:169" x14ac:dyDescent="0.3"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C395" s="64"/>
      <c r="CD395" s="64"/>
      <c r="CE395" s="64"/>
      <c r="CF395" s="64"/>
      <c r="CG395" s="64"/>
      <c r="CH395" s="64"/>
      <c r="CI395" s="64"/>
      <c r="CJ395" s="64"/>
      <c r="CK395" s="64"/>
      <c r="CL395" s="64"/>
      <c r="CM395" s="64"/>
      <c r="CN395" s="64"/>
      <c r="CO395" s="64"/>
      <c r="CP395" s="64"/>
      <c r="CQ395" s="64"/>
      <c r="CR395" s="64"/>
      <c r="CS395" s="64"/>
      <c r="CT395" s="64"/>
      <c r="CU395" s="64"/>
      <c r="CV395" s="64"/>
      <c r="CW395" s="64"/>
      <c r="CX395" s="64"/>
      <c r="CY395" s="64"/>
      <c r="CZ395" s="64"/>
      <c r="DA395" s="64"/>
      <c r="DB395" s="64"/>
      <c r="DC395" s="64"/>
      <c r="DD395" s="64"/>
      <c r="DE395" s="64"/>
      <c r="DF395" s="65"/>
      <c r="DG395" s="65"/>
      <c r="DH395" s="64"/>
      <c r="DI395" s="64"/>
      <c r="DJ395" s="64"/>
      <c r="DK395" s="64"/>
      <c r="DL395" s="64"/>
      <c r="DM395" s="64"/>
      <c r="DN395" s="64"/>
      <c r="DO395" s="64"/>
      <c r="DP395" s="64"/>
      <c r="DQ395" s="64"/>
      <c r="DR395" s="64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5"/>
      <c r="EJ395" s="65"/>
      <c r="EK395" s="65"/>
      <c r="EL395" s="65"/>
      <c r="EM395" s="65"/>
      <c r="EN395" s="64"/>
      <c r="EO395" s="64"/>
      <c r="EP395" s="64"/>
      <c r="EQ395" s="64"/>
      <c r="ER395" s="64"/>
      <c r="ES395" s="166"/>
      <c r="ET395" s="166"/>
      <c r="EU395" s="166"/>
      <c r="EV395" s="166"/>
      <c r="EW395" s="166"/>
      <c r="EX395" s="166"/>
      <c r="EY395" s="166"/>
      <c r="EZ395" s="166"/>
      <c r="FA395" s="166"/>
      <c r="FB395" s="166"/>
      <c r="FC395" s="166"/>
      <c r="FD395" s="166"/>
      <c r="FE395" s="166"/>
      <c r="FF395" s="166"/>
      <c r="FG395" s="166"/>
      <c r="FH395" s="166"/>
      <c r="FI395" s="166"/>
      <c r="FJ395" s="166"/>
      <c r="FK395" s="166"/>
      <c r="FL395" s="166"/>
      <c r="FM395" s="166"/>
    </row>
    <row r="396" spans="66:169" x14ac:dyDescent="0.3"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  <c r="CO396" s="64"/>
      <c r="CP396" s="64"/>
      <c r="CQ396" s="64"/>
      <c r="CR396" s="64"/>
      <c r="CS396" s="64"/>
      <c r="CT396" s="64"/>
      <c r="CU396" s="64"/>
      <c r="CV396" s="64"/>
      <c r="CW396" s="64"/>
      <c r="CX396" s="64"/>
      <c r="CY396" s="64"/>
      <c r="CZ396" s="64"/>
      <c r="DA396" s="64"/>
      <c r="DB396" s="64"/>
      <c r="DC396" s="64"/>
      <c r="DD396" s="64"/>
      <c r="DE396" s="64"/>
      <c r="DF396" s="65"/>
      <c r="DG396" s="65"/>
      <c r="DH396" s="64"/>
      <c r="DI396" s="64"/>
      <c r="DJ396" s="64"/>
      <c r="DK396" s="64"/>
      <c r="DL396" s="64"/>
      <c r="DM396" s="64"/>
      <c r="DN396" s="64"/>
      <c r="DO396" s="64"/>
      <c r="DP396" s="64"/>
      <c r="DQ396" s="64"/>
      <c r="DR396" s="64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4"/>
      <c r="EO396" s="64"/>
      <c r="EP396" s="64"/>
      <c r="EQ396" s="64"/>
      <c r="ER396" s="64"/>
      <c r="ES396" s="166"/>
      <c r="ET396" s="166"/>
      <c r="EU396" s="166"/>
      <c r="EV396" s="166"/>
      <c r="EW396" s="166"/>
      <c r="EX396" s="166"/>
      <c r="EY396" s="166"/>
      <c r="EZ396" s="166"/>
      <c r="FA396" s="166"/>
      <c r="FB396" s="166"/>
      <c r="FC396" s="166"/>
      <c r="FD396" s="166"/>
      <c r="FE396" s="166"/>
      <c r="FF396" s="166"/>
      <c r="FG396" s="166"/>
      <c r="FH396" s="166"/>
      <c r="FI396" s="166"/>
      <c r="FJ396" s="166"/>
      <c r="FK396" s="166"/>
      <c r="FL396" s="166"/>
      <c r="FM396" s="166"/>
    </row>
    <row r="397" spans="66:169" x14ac:dyDescent="0.3"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  <c r="CO397" s="64"/>
      <c r="CP397" s="64"/>
      <c r="CQ397" s="64"/>
      <c r="CR397" s="64"/>
      <c r="CS397" s="64"/>
      <c r="CT397" s="64"/>
      <c r="CU397" s="64"/>
      <c r="CV397" s="64"/>
      <c r="CW397" s="64"/>
      <c r="CX397" s="64"/>
      <c r="CY397" s="64"/>
      <c r="CZ397" s="64"/>
      <c r="DA397" s="64"/>
      <c r="DB397" s="64"/>
      <c r="DC397" s="64"/>
      <c r="DD397" s="64"/>
      <c r="DE397" s="64"/>
      <c r="DF397" s="65"/>
      <c r="DG397" s="65"/>
      <c r="DH397" s="64"/>
      <c r="DI397" s="64"/>
      <c r="DJ397" s="64"/>
      <c r="DK397" s="64"/>
      <c r="DL397" s="64"/>
      <c r="DM397" s="64"/>
      <c r="DN397" s="64"/>
      <c r="DO397" s="64"/>
      <c r="DP397" s="64"/>
      <c r="DQ397" s="64"/>
      <c r="DR397" s="64"/>
      <c r="DS397" s="65"/>
      <c r="DT397" s="65"/>
      <c r="DU397" s="65"/>
      <c r="DV397" s="65"/>
      <c r="DW397" s="65"/>
      <c r="DX397" s="65"/>
      <c r="DY397" s="65"/>
      <c r="DZ397" s="65"/>
      <c r="EA397" s="65"/>
      <c r="EB397" s="65"/>
      <c r="EC397" s="65"/>
      <c r="ED397" s="65"/>
      <c r="EE397" s="65"/>
      <c r="EF397" s="65"/>
      <c r="EG397" s="65"/>
      <c r="EH397" s="65"/>
      <c r="EI397" s="65"/>
      <c r="EJ397" s="65"/>
      <c r="EK397" s="65"/>
      <c r="EL397" s="65"/>
      <c r="EM397" s="65"/>
      <c r="EN397" s="64"/>
      <c r="EO397" s="64"/>
      <c r="EP397" s="64"/>
      <c r="EQ397" s="64"/>
      <c r="ER397" s="64"/>
      <c r="ES397" s="166"/>
      <c r="ET397" s="166"/>
      <c r="EU397" s="166"/>
      <c r="EV397" s="166"/>
      <c r="EW397" s="166"/>
      <c r="EX397" s="166"/>
      <c r="EY397" s="166"/>
      <c r="EZ397" s="166"/>
      <c r="FA397" s="166"/>
      <c r="FB397" s="166"/>
      <c r="FC397" s="166"/>
      <c r="FD397" s="166"/>
      <c r="FE397" s="166"/>
      <c r="FF397" s="166"/>
      <c r="FG397" s="166"/>
      <c r="FH397" s="166"/>
      <c r="FI397" s="166"/>
      <c r="FJ397" s="166"/>
      <c r="FK397" s="166"/>
      <c r="FL397" s="166"/>
      <c r="FM397" s="166"/>
    </row>
    <row r="398" spans="66:169" x14ac:dyDescent="0.3"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C398" s="64"/>
      <c r="CD398" s="64"/>
      <c r="CE398" s="64"/>
      <c r="CF398" s="64"/>
      <c r="CG398" s="64"/>
      <c r="CH398" s="64"/>
      <c r="CI398" s="64"/>
      <c r="CJ398" s="64"/>
      <c r="CK398" s="64"/>
      <c r="CL398" s="64"/>
      <c r="CM398" s="64"/>
      <c r="CN398" s="64"/>
      <c r="CO398" s="64"/>
      <c r="CP398" s="64"/>
      <c r="CQ398" s="64"/>
      <c r="CR398" s="64"/>
      <c r="CS398" s="64"/>
      <c r="CT398" s="64"/>
      <c r="CU398" s="64"/>
      <c r="CV398" s="64"/>
      <c r="CW398" s="64"/>
      <c r="CX398" s="64"/>
      <c r="CY398" s="64"/>
      <c r="CZ398" s="64"/>
      <c r="DA398" s="64"/>
      <c r="DB398" s="64"/>
      <c r="DC398" s="64"/>
      <c r="DD398" s="64"/>
      <c r="DE398" s="64"/>
      <c r="DF398" s="65"/>
      <c r="DG398" s="65"/>
      <c r="DH398" s="64"/>
      <c r="DI398" s="64"/>
      <c r="DJ398" s="64"/>
      <c r="DK398" s="64"/>
      <c r="DL398" s="64"/>
      <c r="DM398" s="64"/>
      <c r="DN398" s="64"/>
      <c r="DO398" s="64"/>
      <c r="DP398" s="64"/>
      <c r="DQ398" s="64"/>
      <c r="DR398" s="64"/>
      <c r="DS398" s="65"/>
      <c r="DT398" s="65"/>
      <c r="DU398" s="65"/>
      <c r="DV398" s="65"/>
      <c r="DW398" s="65"/>
      <c r="DX398" s="65"/>
      <c r="DY398" s="65"/>
      <c r="DZ398" s="65"/>
      <c r="EA398" s="65"/>
      <c r="EB398" s="65"/>
      <c r="EC398" s="65"/>
      <c r="ED398" s="65"/>
      <c r="EE398" s="65"/>
      <c r="EF398" s="65"/>
      <c r="EG398" s="65"/>
      <c r="EH398" s="65"/>
      <c r="EI398" s="65"/>
      <c r="EJ398" s="65"/>
      <c r="EK398" s="65"/>
      <c r="EL398" s="65"/>
      <c r="EM398" s="65"/>
      <c r="EN398" s="64"/>
      <c r="EO398" s="64"/>
      <c r="EP398" s="64"/>
      <c r="EQ398" s="64"/>
      <c r="ER398" s="64"/>
      <c r="ES398" s="166"/>
      <c r="ET398" s="166"/>
      <c r="EU398" s="166"/>
      <c r="EV398" s="166"/>
      <c r="EW398" s="166"/>
      <c r="EX398" s="166"/>
      <c r="EY398" s="166"/>
      <c r="EZ398" s="166"/>
      <c r="FA398" s="166"/>
      <c r="FB398" s="166"/>
      <c r="FC398" s="166"/>
      <c r="FD398" s="166"/>
      <c r="FE398" s="166"/>
      <c r="FF398" s="166"/>
      <c r="FG398" s="166"/>
      <c r="FH398" s="166"/>
      <c r="FI398" s="166"/>
      <c r="FJ398" s="166"/>
      <c r="FK398" s="166"/>
      <c r="FL398" s="166"/>
      <c r="FM398" s="166"/>
    </row>
    <row r="399" spans="66:169" x14ac:dyDescent="0.3"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64"/>
      <c r="CV399" s="64"/>
      <c r="CW399" s="64"/>
      <c r="CX399" s="64"/>
      <c r="CY399" s="64"/>
      <c r="CZ399" s="64"/>
      <c r="DA399" s="64"/>
      <c r="DB399" s="64"/>
      <c r="DC399" s="64"/>
      <c r="DD399" s="64"/>
      <c r="DE399" s="64"/>
      <c r="DF399" s="65"/>
      <c r="DG399" s="65"/>
      <c r="DH399" s="64"/>
      <c r="DI399" s="64"/>
      <c r="DJ399" s="64"/>
      <c r="DK399" s="64"/>
      <c r="DL399" s="64"/>
      <c r="DM399" s="64"/>
      <c r="DN399" s="64"/>
      <c r="DO399" s="64"/>
      <c r="DP399" s="64"/>
      <c r="DQ399" s="64"/>
      <c r="DR399" s="64"/>
      <c r="DS399" s="65"/>
      <c r="DT399" s="65"/>
      <c r="DU399" s="65"/>
      <c r="DV399" s="65"/>
      <c r="DW399" s="65"/>
      <c r="DX399" s="65"/>
      <c r="DY399" s="65"/>
      <c r="DZ399" s="65"/>
      <c r="EA399" s="65"/>
      <c r="EB399" s="65"/>
      <c r="EC399" s="65"/>
      <c r="ED399" s="65"/>
      <c r="EE399" s="65"/>
      <c r="EF399" s="65"/>
      <c r="EG399" s="65"/>
      <c r="EH399" s="65"/>
      <c r="EI399" s="65"/>
      <c r="EJ399" s="65"/>
      <c r="EK399" s="65"/>
      <c r="EL399" s="65"/>
      <c r="EM399" s="65"/>
      <c r="EN399" s="64"/>
      <c r="EO399" s="64"/>
      <c r="EP399" s="64"/>
      <c r="EQ399" s="64"/>
      <c r="ER399" s="64"/>
      <c r="ES399" s="166"/>
      <c r="ET399" s="166"/>
      <c r="EU399" s="166"/>
      <c r="EV399" s="166"/>
      <c r="EW399" s="166"/>
      <c r="EX399" s="166"/>
      <c r="EY399" s="166"/>
      <c r="EZ399" s="166"/>
      <c r="FA399" s="166"/>
      <c r="FB399" s="166"/>
      <c r="FC399" s="166"/>
      <c r="FD399" s="166"/>
      <c r="FE399" s="166"/>
      <c r="FF399" s="166"/>
      <c r="FG399" s="166"/>
      <c r="FH399" s="166"/>
      <c r="FI399" s="166"/>
      <c r="FJ399" s="166"/>
      <c r="FK399" s="166"/>
      <c r="FL399" s="166"/>
      <c r="FM399" s="166"/>
    </row>
    <row r="400" spans="66:169" x14ac:dyDescent="0.3"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5"/>
      <c r="DG400" s="65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5"/>
      <c r="DT400" s="65"/>
      <c r="DU400" s="65"/>
      <c r="DV400" s="65"/>
      <c r="DW400" s="65"/>
      <c r="DX400" s="65"/>
      <c r="DY400" s="65"/>
      <c r="DZ400" s="65"/>
      <c r="EA400" s="65"/>
      <c r="EB400" s="65"/>
      <c r="EC400" s="65"/>
      <c r="ED400" s="65"/>
      <c r="EE400" s="65"/>
      <c r="EF400" s="65"/>
      <c r="EG400" s="65"/>
      <c r="EH400" s="65"/>
      <c r="EI400" s="65"/>
      <c r="EJ400" s="65"/>
      <c r="EK400" s="65"/>
      <c r="EL400" s="65"/>
      <c r="EM400" s="65"/>
      <c r="EN400" s="64"/>
      <c r="EO400" s="64"/>
      <c r="EP400" s="64"/>
      <c r="EQ400" s="64"/>
      <c r="ER400" s="64"/>
      <c r="ES400" s="166"/>
      <c r="ET400" s="166"/>
      <c r="EU400" s="166"/>
      <c r="EV400" s="166"/>
      <c r="EW400" s="166"/>
      <c r="EX400" s="166"/>
      <c r="EY400" s="166"/>
      <c r="EZ400" s="166"/>
      <c r="FA400" s="166"/>
      <c r="FB400" s="166"/>
      <c r="FC400" s="166"/>
      <c r="FD400" s="166"/>
      <c r="FE400" s="166"/>
      <c r="FF400" s="166"/>
      <c r="FG400" s="166"/>
      <c r="FH400" s="166"/>
      <c r="FI400" s="166"/>
      <c r="FJ400" s="166"/>
      <c r="FK400" s="166"/>
      <c r="FL400" s="166"/>
      <c r="FM400" s="166"/>
    </row>
    <row r="401" spans="66:169" x14ac:dyDescent="0.3"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64"/>
      <c r="CV401" s="64"/>
      <c r="CW401" s="64"/>
      <c r="CX401" s="64"/>
      <c r="CY401" s="64"/>
      <c r="CZ401" s="64"/>
      <c r="DA401" s="64"/>
      <c r="DB401" s="64"/>
      <c r="DC401" s="64"/>
      <c r="DD401" s="64"/>
      <c r="DE401" s="64"/>
      <c r="DF401" s="65"/>
      <c r="DG401" s="65"/>
      <c r="DH401" s="64"/>
      <c r="DI401" s="64"/>
      <c r="DJ401" s="64"/>
      <c r="DK401" s="64"/>
      <c r="DL401" s="64"/>
      <c r="DM401" s="64"/>
      <c r="DN401" s="64"/>
      <c r="DO401" s="64"/>
      <c r="DP401" s="64"/>
      <c r="DQ401" s="64"/>
      <c r="DR401" s="64"/>
      <c r="DS401" s="65"/>
      <c r="DT401" s="65"/>
      <c r="DU401" s="65"/>
      <c r="DV401" s="65"/>
      <c r="DW401" s="65"/>
      <c r="DX401" s="65"/>
      <c r="DY401" s="65"/>
      <c r="DZ401" s="65"/>
      <c r="EA401" s="65"/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4"/>
      <c r="EO401" s="64"/>
      <c r="EP401" s="64"/>
      <c r="EQ401" s="64"/>
      <c r="ER401" s="64"/>
      <c r="ES401" s="166"/>
      <c r="ET401" s="166"/>
      <c r="EU401" s="166"/>
      <c r="EV401" s="166"/>
      <c r="EW401" s="166"/>
      <c r="EX401" s="166"/>
      <c r="EY401" s="166"/>
      <c r="EZ401" s="166"/>
      <c r="FA401" s="166"/>
      <c r="FB401" s="166"/>
      <c r="FC401" s="166"/>
      <c r="FD401" s="166"/>
      <c r="FE401" s="166"/>
      <c r="FF401" s="166"/>
      <c r="FG401" s="166"/>
      <c r="FH401" s="166"/>
      <c r="FI401" s="166"/>
      <c r="FJ401" s="166"/>
      <c r="FK401" s="166"/>
      <c r="FL401" s="166"/>
      <c r="FM401" s="166"/>
    </row>
    <row r="402" spans="66:169" x14ac:dyDescent="0.3"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C402" s="64"/>
      <c r="CD402" s="64"/>
      <c r="CE402" s="64"/>
      <c r="CF402" s="64"/>
      <c r="CG402" s="64"/>
      <c r="CH402" s="64"/>
      <c r="CI402" s="64"/>
      <c r="CJ402" s="64"/>
      <c r="CK402" s="64"/>
      <c r="CL402" s="64"/>
      <c r="CM402" s="64"/>
      <c r="CN402" s="64"/>
      <c r="CO402" s="64"/>
      <c r="CP402" s="64"/>
      <c r="CQ402" s="64"/>
      <c r="CR402" s="64"/>
      <c r="CS402" s="64"/>
      <c r="CT402" s="64"/>
      <c r="CU402" s="64"/>
      <c r="CV402" s="64"/>
      <c r="CW402" s="64"/>
      <c r="CX402" s="64"/>
      <c r="CY402" s="64"/>
      <c r="CZ402" s="64"/>
      <c r="DA402" s="64"/>
      <c r="DB402" s="64"/>
      <c r="DC402" s="64"/>
      <c r="DD402" s="64"/>
      <c r="DE402" s="64"/>
      <c r="DF402" s="65"/>
      <c r="DG402" s="65"/>
      <c r="DH402" s="64"/>
      <c r="DI402" s="64"/>
      <c r="DJ402" s="64"/>
      <c r="DK402" s="64"/>
      <c r="DL402" s="64"/>
      <c r="DM402" s="64"/>
      <c r="DN402" s="64"/>
      <c r="DO402" s="64"/>
      <c r="DP402" s="64"/>
      <c r="DQ402" s="64"/>
      <c r="DR402" s="64"/>
      <c r="DS402" s="65"/>
      <c r="DT402" s="65"/>
      <c r="DU402" s="65"/>
      <c r="DV402" s="65"/>
      <c r="DW402" s="65"/>
      <c r="DX402" s="65"/>
      <c r="DY402" s="65"/>
      <c r="DZ402" s="65"/>
      <c r="EA402" s="65"/>
      <c r="EB402" s="65"/>
      <c r="EC402" s="65"/>
      <c r="ED402" s="65"/>
      <c r="EE402" s="65"/>
      <c r="EF402" s="65"/>
      <c r="EG402" s="65"/>
      <c r="EH402" s="65"/>
      <c r="EI402" s="65"/>
      <c r="EJ402" s="65"/>
      <c r="EK402" s="65"/>
      <c r="EL402" s="65"/>
      <c r="EM402" s="65"/>
      <c r="EN402" s="64"/>
      <c r="EO402" s="64"/>
      <c r="EP402" s="64"/>
      <c r="EQ402" s="64"/>
      <c r="ER402" s="64"/>
      <c r="ES402" s="166"/>
      <c r="ET402" s="166"/>
      <c r="EU402" s="166"/>
      <c r="EV402" s="166"/>
      <c r="EW402" s="166"/>
      <c r="EX402" s="166"/>
      <c r="EY402" s="166"/>
      <c r="EZ402" s="166"/>
      <c r="FA402" s="166"/>
      <c r="FB402" s="166"/>
      <c r="FC402" s="166"/>
      <c r="FD402" s="166"/>
      <c r="FE402" s="166"/>
      <c r="FF402" s="166"/>
      <c r="FG402" s="166"/>
      <c r="FH402" s="166"/>
      <c r="FI402" s="166"/>
      <c r="FJ402" s="166"/>
      <c r="FK402" s="166"/>
      <c r="FL402" s="166"/>
      <c r="FM402" s="166"/>
    </row>
    <row r="403" spans="66:169" x14ac:dyDescent="0.3"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C403" s="64"/>
      <c r="CD403" s="64"/>
      <c r="CE403" s="64"/>
      <c r="CF403" s="64"/>
      <c r="CG403" s="64"/>
      <c r="CH403" s="64"/>
      <c r="CI403" s="64"/>
      <c r="CJ403" s="64"/>
      <c r="CK403" s="64"/>
      <c r="CL403" s="64"/>
      <c r="CM403" s="64"/>
      <c r="CN403" s="64"/>
      <c r="CO403" s="64"/>
      <c r="CP403" s="64"/>
      <c r="CQ403" s="64"/>
      <c r="CR403" s="64"/>
      <c r="CS403" s="64"/>
      <c r="CT403" s="64"/>
      <c r="CU403" s="64"/>
      <c r="CV403" s="64"/>
      <c r="CW403" s="64"/>
      <c r="CX403" s="64"/>
      <c r="CY403" s="64"/>
      <c r="CZ403" s="64"/>
      <c r="DA403" s="64"/>
      <c r="DB403" s="64"/>
      <c r="DC403" s="64"/>
      <c r="DD403" s="64"/>
      <c r="DE403" s="64"/>
      <c r="DF403" s="65"/>
      <c r="DG403" s="65"/>
      <c r="DH403" s="64"/>
      <c r="DI403" s="64"/>
      <c r="DJ403" s="64"/>
      <c r="DK403" s="64"/>
      <c r="DL403" s="64"/>
      <c r="DM403" s="64"/>
      <c r="DN403" s="64"/>
      <c r="DO403" s="64"/>
      <c r="DP403" s="64"/>
      <c r="DQ403" s="64"/>
      <c r="DR403" s="64"/>
      <c r="DS403" s="65"/>
      <c r="DT403" s="65"/>
      <c r="DU403" s="65"/>
      <c r="DV403" s="65"/>
      <c r="DW403" s="65"/>
      <c r="DX403" s="65"/>
      <c r="DY403" s="65"/>
      <c r="DZ403" s="65"/>
      <c r="EA403" s="65"/>
      <c r="EB403" s="65"/>
      <c r="EC403" s="65"/>
      <c r="ED403" s="65"/>
      <c r="EE403" s="65"/>
      <c r="EF403" s="65"/>
      <c r="EG403" s="65"/>
      <c r="EH403" s="65"/>
      <c r="EI403" s="65"/>
      <c r="EJ403" s="65"/>
      <c r="EK403" s="65"/>
      <c r="EL403" s="65"/>
      <c r="EM403" s="65"/>
      <c r="EN403" s="64"/>
      <c r="EO403" s="64"/>
      <c r="EP403" s="64"/>
      <c r="EQ403" s="64"/>
      <c r="ER403" s="64"/>
      <c r="ES403" s="166"/>
      <c r="ET403" s="166"/>
      <c r="EU403" s="166"/>
      <c r="EV403" s="166"/>
      <c r="EW403" s="166"/>
      <c r="EX403" s="166"/>
      <c r="EY403" s="166"/>
      <c r="EZ403" s="166"/>
      <c r="FA403" s="166"/>
      <c r="FB403" s="166"/>
      <c r="FC403" s="166"/>
      <c r="FD403" s="166"/>
      <c r="FE403" s="166"/>
      <c r="FF403" s="166"/>
      <c r="FG403" s="166"/>
      <c r="FH403" s="166"/>
      <c r="FI403" s="166"/>
      <c r="FJ403" s="166"/>
      <c r="FK403" s="166"/>
      <c r="FL403" s="166"/>
      <c r="FM403" s="166"/>
    </row>
    <row r="404" spans="66:169" x14ac:dyDescent="0.3"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C404" s="64"/>
      <c r="CD404" s="64"/>
      <c r="CE404" s="64"/>
      <c r="CF404" s="64"/>
      <c r="CG404" s="64"/>
      <c r="CH404" s="64"/>
      <c r="CI404" s="64"/>
      <c r="CJ404" s="64"/>
      <c r="CK404" s="64"/>
      <c r="CL404" s="64"/>
      <c r="CM404" s="64"/>
      <c r="CN404" s="64"/>
      <c r="CO404" s="64"/>
      <c r="CP404" s="64"/>
      <c r="CQ404" s="64"/>
      <c r="CR404" s="64"/>
      <c r="CS404" s="64"/>
      <c r="CT404" s="64"/>
      <c r="CU404" s="64"/>
      <c r="CV404" s="64"/>
      <c r="CW404" s="64"/>
      <c r="CX404" s="64"/>
      <c r="CY404" s="64"/>
      <c r="CZ404" s="64"/>
      <c r="DA404" s="64"/>
      <c r="DB404" s="64"/>
      <c r="DC404" s="64"/>
      <c r="DD404" s="64"/>
      <c r="DE404" s="64"/>
      <c r="DF404" s="65"/>
      <c r="DG404" s="65"/>
      <c r="DH404" s="64"/>
      <c r="DI404" s="64"/>
      <c r="DJ404" s="64"/>
      <c r="DK404" s="64"/>
      <c r="DL404" s="64"/>
      <c r="DM404" s="64"/>
      <c r="DN404" s="64"/>
      <c r="DO404" s="64"/>
      <c r="DP404" s="64"/>
      <c r="DQ404" s="64"/>
      <c r="DR404" s="64"/>
      <c r="DS404" s="65"/>
      <c r="DT404" s="65"/>
      <c r="DU404" s="65"/>
      <c r="DV404" s="65"/>
      <c r="DW404" s="65"/>
      <c r="DX404" s="65"/>
      <c r="DY404" s="65"/>
      <c r="DZ404" s="65"/>
      <c r="EA404" s="65"/>
      <c r="EB404" s="65"/>
      <c r="EC404" s="65"/>
      <c r="ED404" s="65"/>
      <c r="EE404" s="65"/>
      <c r="EF404" s="65"/>
      <c r="EG404" s="65"/>
      <c r="EH404" s="65"/>
      <c r="EI404" s="65"/>
      <c r="EJ404" s="65"/>
      <c r="EK404" s="65"/>
      <c r="EL404" s="65"/>
      <c r="EM404" s="65"/>
      <c r="EN404" s="64"/>
      <c r="EO404" s="64"/>
      <c r="EP404" s="64"/>
      <c r="EQ404" s="64"/>
      <c r="ER404" s="64"/>
      <c r="ES404" s="166"/>
      <c r="ET404" s="166"/>
      <c r="EU404" s="166"/>
      <c r="EV404" s="166"/>
      <c r="EW404" s="166"/>
      <c r="EX404" s="166"/>
      <c r="EY404" s="166"/>
      <c r="EZ404" s="166"/>
      <c r="FA404" s="166"/>
      <c r="FB404" s="166"/>
      <c r="FC404" s="166"/>
      <c r="FD404" s="166"/>
      <c r="FE404" s="166"/>
      <c r="FF404" s="166"/>
      <c r="FG404" s="166"/>
      <c r="FH404" s="166"/>
      <c r="FI404" s="166"/>
      <c r="FJ404" s="166"/>
      <c r="FK404" s="166"/>
      <c r="FL404" s="166"/>
      <c r="FM404" s="166"/>
    </row>
    <row r="405" spans="66:169" x14ac:dyDescent="0.3"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C405" s="64"/>
      <c r="CD405" s="64"/>
      <c r="CE405" s="64"/>
      <c r="CF405" s="64"/>
      <c r="CG405" s="64"/>
      <c r="CH405" s="64"/>
      <c r="CI405" s="64"/>
      <c r="CJ405" s="64"/>
      <c r="CK405" s="64"/>
      <c r="CL405" s="64"/>
      <c r="CM405" s="64"/>
      <c r="CN405" s="64"/>
      <c r="CO405" s="64"/>
      <c r="CP405" s="64"/>
      <c r="CQ405" s="64"/>
      <c r="CR405" s="64"/>
      <c r="CS405" s="64"/>
      <c r="CT405" s="64"/>
      <c r="CU405" s="64"/>
      <c r="CV405" s="64"/>
      <c r="CW405" s="64"/>
      <c r="CX405" s="64"/>
      <c r="CY405" s="64"/>
      <c r="CZ405" s="64"/>
      <c r="DA405" s="64"/>
      <c r="DB405" s="64"/>
      <c r="DC405" s="64"/>
      <c r="DD405" s="64"/>
      <c r="DE405" s="64"/>
      <c r="DF405" s="65"/>
      <c r="DG405" s="65"/>
      <c r="DH405" s="64"/>
      <c r="DI405" s="64"/>
      <c r="DJ405" s="64"/>
      <c r="DK405" s="64"/>
      <c r="DL405" s="64"/>
      <c r="DM405" s="64"/>
      <c r="DN405" s="64"/>
      <c r="DO405" s="64"/>
      <c r="DP405" s="64"/>
      <c r="DQ405" s="64"/>
      <c r="DR405" s="64"/>
      <c r="DS405" s="65"/>
      <c r="DT405" s="65"/>
      <c r="DU405" s="65"/>
      <c r="DV405" s="65"/>
      <c r="DW405" s="65"/>
      <c r="DX405" s="65"/>
      <c r="DY405" s="65"/>
      <c r="DZ405" s="65"/>
      <c r="EA405" s="65"/>
      <c r="EB405" s="65"/>
      <c r="EC405" s="65"/>
      <c r="ED405" s="65"/>
      <c r="EE405" s="65"/>
      <c r="EF405" s="65"/>
      <c r="EG405" s="65"/>
      <c r="EH405" s="65"/>
      <c r="EI405" s="65"/>
      <c r="EJ405" s="65"/>
      <c r="EK405" s="65"/>
      <c r="EL405" s="65"/>
      <c r="EM405" s="65"/>
      <c r="EN405" s="64"/>
      <c r="EO405" s="64"/>
      <c r="EP405" s="64"/>
      <c r="EQ405" s="64"/>
      <c r="ER405" s="64"/>
      <c r="ES405" s="166"/>
      <c r="ET405" s="166"/>
      <c r="EU405" s="166"/>
      <c r="EV405" s="166"/>
      <c r="EW405" s="166"/>
      <c r="EX405" s="166"/>
      <c r="EY405" s="166"/>
      <c r="EZ405" s="166"/>
      <c r="FA405" s="166"/>
      <c r="FB405" s="166"/>
      <c r="FC405" s="166"/>
      <c r="FD405" s="166"/>
      <c r="FE405" s="166"/>
      <c r="FF405" s="166"/>
      <c r="FG405" s="166"/>
      <c r="FH405" s="166"/>
      <c r="FI405" s="166"/>
      <c r="FJ405" s="166"/>
      <c r="FK405" s="166"/>
      <c r="FL405" s="166"/>
      <c r="FM405" s="166"/>
    </row>
    <row r="406" spans="66:169" x14ac:dyDescent="0.3"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C406" s="64"/>
      <c r="CD406" s="64"/>
      <c r="CE406" s="64"/>
      <c r="CF406" s="64"/>
      <c r="CG406" s="64"/>
      <c r="CH406" s="64"/>
      <c r="CI406" s="64"/>
      <c r="CJ406" s="64"/>
      <c r="CK406" s="64"/>
      <c r="CL406" s="64"/>
      <c r="CM406" s="64"/>
      <c r="CN406" s="64"/>
      <c r="CO406" s="64"/>
      <c r="CP406" s="64"/>
      <c r="CQ406" s="64"/>
      <c r="CR406" s="64"/>
      <c r="CS406" s="64"/>
      <c r="CT406" s="64"/>
      <c r="CU406" s="64"/>
      <c r="CV406" s="64"/>
      <c r="CW406" s="64"/>
      <c r="CX406" s="64"/>
      <c r="CY406" s="64"/>
      <c r="CZ406" s="64"/>
      <c r="DA406" s="64"/>
      <c r="DB406" s="64"/>
      <c r="DC406" s="64"/>
      <c r="DD406" s="64"/>
      <c r="DE406" s="64"/>
      <c r="DF406" s="65"/>
      <c r="DG406" s="65"/>
      <c r="DH406" s="64"/>
      <c r="DI406" s="64"/>
      <c r="DJ406" s="64"/>
      <c r="DK406" s="64"/>
      <c r="DL406" s="64"/>
      <c r="DM406" s="64"/>
      <c r="DN406" s="64"/>
      <c r="DO406" s="64"/>
      <c r="DP406" s="64"/>
      <c r="DQ406" s="64"/>
      <c r="DR406" s="64"/>
      <c r="DS406" s="65"/>
      <c r="DT406" s="65"/>
      <c r="DU406" s="65"/>
      <c r="DV406" s="65"/>
      <c r="DW406" s="65"/>
      <c r="DX406" s="65"/>
      <c r="DY406" s="65"/>
      <c r="DZ406" s="65"/>
      <c r="EA406" s="65"/>
      <c r="EB406" s="65"/>
      <c r="EC406" s="65"/>
      <c r="ED406" s="65"/>
      <c r="EE406" s="65"/>
      <c r="EF406" s="65"/>
      <c r="EG406" s="65"/>
      <c r="EH406" s="65"/>
      <c r="EI406" s="65"/>
      <c r="EJ406" s="65"/>
      <c r="EK406" s="65"/>
      <c r="EL406" s="65"/>
      <c r="EM406" s="65"/>
      <c r="EN406" s="64"/>
      <c r="EO406" s="64"/>
      <c r="EP406" s="64"/>
      <c r="EQ406" s="64"/>
      <c r="ER406" s="64"/>
      <c r="ES406" s="166"/>
      <c r="ET406" s="166"/>
      <c r="EU406" s="166"/>
      <c r="EV406" s="166"/>
      <c r="EW406" s="166"/>
      <c r="EX406" s="166"/>
      <c r="EY406" s="166"/>
      <c r="EZ406" s="166"/>
      <c r="FA406" s="166"/>
      <c r="FB406" s="166"/>
      <c r="FC406" s="166"/>
      <c r="FD406" s="166"/>
      <c r="FE406" s="166"/>
      <c r="FF406" s="166"/>
      <c r="FG406" s="166"/>
      <c r="FH406" s="166"/>
      <c r="FI406" s="166"/>
      <c r="FJ406" s="166"/>
      <c r="FK406" s="166"/>
      <c r="FL406" s="166"/>
      <c r="FM406" s="166"/>
    </row>
    <row r="407" spans="66:169" x14ac:dyDescent="0.3"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C407" s="64"/>
      <c r="CD407" s="64"/>
      <c r="CE407" s="64"/>
      <c r="CF407" s="64"/>
      <c r="CG407" s="64"/>
      <c r="CH407" s="64"/>
      <c r="CI407" s="64"/>
      <c r="CJ407" s="64"/>
      <c r="CK407" s="64"/>
      <c r="CL407" s="64"/>
      <c r="CM407" s="64"/>
      <c r="CN407" s="64"/>
      <c r="CO407" s="64"/>
      <c r="CP407" s="64"/>
      <c r="CQ407" s="64"/>
      <c r="CR407" s="64"/>
      <c r="CS407" s="64"/>
      <c r="CT407" s="64"/>
      <c r="CU407" s="64"/>
      <c r="CV407" s="64"/>
      <c r="CW407" s="64"/>
      <c r="CX407" s="64"/>
      <c r="CY407" s="64"/>
      <c r="CZ407" s="64"/>
      <c r="DA407" s="64"/>
      <c r="DB407" s="64"/>
      <c r="DC407" s="64"/>
      <c r="DD407" s="64"/>
      <c r="DE407" s="64"/>
      <c r="DF407" s="65"/>
      <c r="DG407" s="65"/>
      <c r="DH407" s="64"/>
      <c r="DI407" s="64"/>
      <c r="DJ407" s="64"/>
      <c r="DK407" s="64"/>
      <c r="DL407" s="64"/>
      <c r="DM407" s="64"/>
      <c r="DN407" s="64"/>
      <c r="DO407" s="64"/>
      <c r="DP407" s="64"/>
      <c r="DQ407" s="64"/>
      <c r="DR407" s="64"/>
      <c r="DS407" s="65"/>
      <c r="DT407" s="65"/>
      <c r="DU407" s="65"/>
      <c r="DV407" s="65"/>
      <c r="DW407" s="65"/>
      <c r="DX407" s="65"/>
      <c r="DY407" s="65"/>
      <c r="DZ407" s="65"/>
      <c r="EA407" s="65"/>
      <c r="EB407" s="65"/>
      <c r="EC407" s="65"/>
      <c r="ED407" s="65"/>
      <c r="EE407" s="65"/>
      <c r="EF407" s="65"/>
      <c r="EG407" s="65"/>
      <c r="EH407" s="65"/>
      <c r="EI407" s="65"/>
      <c r="EJ407" s="65"/>
      <c r="EK407" s="65"/>
      <c r="EL407" s="65"/>
      <c r="EM407" s="65"/>
      <c r="EN407" s="64"/>
      <c r="EO407" s="64"/>
      <c r="EP407" s="64"/>
      <c r="EQ407" s="64"/>
      <c r="ER407" s="64"/>
      <c r="ES407" s="166"/>
      <c r="ET407" s="166"/>
      <c r="EU407" s="166"/>
      <c r="EV407" s="166"/>
      <c r="EW407" s="166"/>
      <c r="EX407" s="166"/>
      <c r="EY407" s="166"/>
      <c r="EZ407" s="166"/>
      <c r="FA407" s="166"/>
      <c r="FB407" s="166"/>
      <c r="FC407" s="166"/>
      <c r="FD407" s="166"/>
      <c r="FE407" s="166"/>
      <c r="FF407" s="166"/>
      <c r="FG407" s="166"/>
      <c r="FH407" s="166"/>
      <c r="FI407" s="166"/>
      <c r="FJ407" s="166"/>
      <c r="FK407" s="166"/>
      <c r="FL407" s="166"/>
      <c r="FM407" s="166"/>
    </row>
    <row r="408" spans="66:169" x14ac:dyDescent="0.3"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C408" s="64"/>
      <c r="CD408" s="64"/>
      <c r="CE408" s="64"/>
      <c r="CF408" s="64"/>
      <c r="CG408" s="64"/>
      <c r="CH408" s="64"/>
      <c r="CI408" s="64"/>
      <c r="CJ408" s="64"/>
      <c r="CK408" s="64"/>
      <c r="CL408" s="64"/>
      <c r="CM408" s="64"/>
      <c r="CN408" s="64"/>
      <c r="CO408" s="64"/>
      <c r="CP408" s="64"/>
      <c r="CQ408" s="64"/>
      <c r="CR408" s="64"/>
      <c r="CS408" s="64"/>
      <c r="CT408" s="64"/>
      <c r="CU408" s="64"/>
      <c r="CV408" s="64"/>
      <c r="CW408" s="64"/>
      <c r="CX408" s="64"/>
      <c r="CY408" s="64"/>
      <c r="CZ408" s="64"/>
      <c r="DA408" s="64"/>
      <c r="DB408" s="64"/>
      <c r="DC408" s="64"/>
      <c r="DD408" s="64"/>
      <c r="DE408" s="64"/>
      <c r="DF408" s="65"/>
      <c r="DG408" s="65"/>
      <c r="DH408" s="64"/>
      <c r="DI408" s="64"/>
      <c r="DJ408" s="64"/>
      <c r="DK408" s="64"/>
      <c r="DL408" s="64"/>
      <c r="DM408" s="64"/>
      <c r="DN408" s="64"/>
      <c r="DO408" s="64"/>
      <c r="DP408" s="64"/>
      <c r="DQ408" s="64"/>
      <c r="DR408" s="64"/>
      <c r="DS408" s="65"/>
      <c r="DT408" s="65"/>
      <c r="DU408" s="65"/>
      <c r="DV408" s="65"/>
      <c r="DW408" s="65"/>
      <c r="DX408" s="65"/>
      <c r="DY408" s="65"/>
      <c r="DZ408" s="65"/>
      <c r="EA408" s="65"/>
      <c r="EB408" s="65"/>
      <c r="EC408" s="65"/>
      <c r="ED408" s="65"/>
      <c r="EE408" s="65"/>
      <c r="EF408" s="65"/>
      <c r="EG408" s="65"/>
      <c r="EH408" s="65"/>
      <c r="EI408" s="65"/>
      <c r="EJ408" s="65"/>
      <c r="EK408" s="65"/>
      <c r="EL408" s="65"/>
      <c r="EM408" s="65"/>
      <c r="EN408" s="64"/>
      <c r="EO408" s="64"/>
      <c r="EP408" s="64"/>
      <c r="EQ408" s="64"/>
      <c r="ER408" s="64"/>
      <c r="ES408" s="166"/>
      <c r="ET408" s="166"/>
      <c r="EU408" s="166"/>
      <c r="EV408" s="166"/>
      <c r="EW408" s="166"/>
      <c r="EX408" s="166"/>
      <c r="EY408" s="166"/>
      <c r="EZ408" s="166"/>
      <c r="FA408" s="166"/>
      <c r="FB408" s="166"/>
      <c r="FC408" s="166"/>
      <c r="FD408" s="166"/>
      <c r="FE408" s="166"/>
      <c r="FF408" s="166"/>
      <c r="FG408" s="166"/>
      <c r="FH408" s="166"/>
      <c r="FI408" s="166"/>
      <c r="FJ408" s="166"/>
      <c r="FK408" s="166"/>
      <c r="FL408" s="166"/>
      <c r="FM408" s="166"/>
    </row>
    <row r="409" spans="66:169" x14ac:dyDescent="0.3"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C409" s="64"/>
      <c r="CD409" s="64"/>
      <c r="CE409" s="64"/>
      <c r="CF409" s="64"/>
      <c r="CG409" s="64"/>
      <c r="CH409" s="64"/>
      <c r="CI409" s="64"/>
      <c r="CJ409" s="64"/>
      <c r="CK409" s="64"/>
      <c r="CL409" s="64"/>
      <c r="CM409" s="64"/>
      <c r="CN409" s="64"/>
      <c r="CO409" s="64"/>
      <c r="CP409" s="64"/>
      <c r="CQ409" s="64"/>
      <c r="CR409" s="64"/>
      <c r="CS409" s="64"/>
      <c r="CT409" s="64"/>
      <c r="CU409" s="64"/>
      <c r="CV409" s="64"/>
      <c r="CW409" s="64"/>
      <c r="CX409" s="64"/>
      <c r="CY409" s="64"/>
      <c r="CZ409" s="64"/>
      <c r="DA409" s="64"/>
      <c r="DB409" s="64"/>
      <c r="DC409" s="64"/>
      <c r="DD409" s="64"/>
      <c r="DE409" s="64"/>
      <c r="DF409" s="65"/>
      <c r="DG409" s="65"/>
      <c r="DH409" s="64"/>
      <c r="DI409" s="64"/>
      <c r="DJ409" s="64"/>
      <c r="DK409" s="64"/>
      <c r="DL409" s="64"/>
      <c r="DM409" s="64"/>
      <c r="DN409" s="64"/>
      <c r="DO409" s="64"/>
      <c r="DP409" s="64"/>
      <c r="DQ409" s="64"/>
      <c r="DR409" s="64"/>
      <c r="DS409" s="65"/>
      <c r="DT409" s="65"/>
      <c r="DU409" s="65"/>
      <c r="DV409" s="65"/>
      <c r="DW409" s="65"/>
      <c r="DX409" s="65"/>
      <c r="DY409" s="65"/>
      <c r="DZ409" s="65"/>
      <c r="EA409" s="65"/>
      <c r="EB409" s="65"/>
      <c r="EC409" s="65"/>
      <c r="ED409" s="65"/>
      <c r="EE409" s="65"/>
      <c r="EF409" s="65"/>
      <c r="EG409" s="65"/>
      <c r="EH409" s="65"/>
      <c r="EI409" s="65"/>
      <c r="EJ409" s="65"/>
      <c r="EK409" s="65"/>
      <c r="EL409" s="65"/>
      <c r="EM409" s="65"/>
      <c r="EN409" s="64"/>
      <c r="EO409" s="64"/>
      <c r="EP409" s="64"/>
      <c r="EQ409" s="64"/>
      <c r="ER409" s="64"/>
      <c r="ES409" s="166"/>
      <c r="ET409" s="166"/>
      <c r="EU409" s="166"/>
      <c r="EV409" s="166"/>
      <c r="EW409" s="166"/>
      <c r="EX409" s="166"/>
      <c r="EY409" s="166"/>
      <c r="EZ409" s="166"/>
      <c r="FA409" s="166"/>
      <c r="FB409" s="166"/>
      <c r="FC409" s="166"/>
      <c r="FD409" s="166"/>
      <c r="FE409" s="166"/>
      <c r="FF409" s="166"/>
      <c r="FG409" s="166"/>
      <c r="FH409" s="166"/>
      <c r="FI409" s="166"/>
      <c r="FJ409" s="166"/>
      <c r="FK409" s="166"/>
      <c r="FL409" s="166"/>
      <c r="FM409" s="166"/>
    </row>
    <row r="410" spans="66:169" x14ac:dyDescent="0.3"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C410" s="64"/>
      <c r="CD410" s="64"/>
      <c r="CE410" s="64"/>
      <c r="CF410" s="64"/>
      <c r="CG410" s="64"/>
      <c r="CH410" s="64"/>
      <c r="CI410" s="64"/>
      <c r="CJ410" s="64"/>
      <c r="CK410" s="64"/>
      <c r="CL410" s="64"/>
      <c r="CM410" s="64"/>
      <c r="CN410" s="64"/>
      <c r="CO410" s="64"/>
      <c r="CP410" s="64"/>
      <c r="CQ410" s="64"/>
      <c r="CR410" s="64"/>
      <c r="CS410" s="64"/>
      <c r="CT410" s="64"/>
      <c r="CU410" s="64"/>
      <c r="CV410" s="64"/>
      <c r="CW410" s="64"/>
      <c r="CX410" s="64"/>
      <c r="CY410" s="64"/>
      <c r="CZ410" s="64"/>
      <c r="DA410" s="64"/>
      <c r="DB410" s="64"/>
      <c r="DC410" s="64"/>
      <c r="DD410" s="64"/>
      <c r="DE410" s="64"/>
      <c r="DF410" s="65"/>
      <c r="DG410" s="65"/>
      <c r="DH410" s="64"/>
      <c r="DI410" s="64"/>
      <c r="DJ410" s="64"/>
      <c r="DK410" s="64"/>
      <c r="DL410" s="64"/>
      <c r="DM410" s="64"/>
      <c r="DN410" s="64"/>
      <c r="DO410" s="64"/>
      <c r="DP410" s="64"/>
      <c r="DQ410" s="64"/>
      <c r="DR410" s="64"/>
      <c r="DS410" s="65"/>
      <c r="DT410" s="65"/>
      <c r="DU410" s="65"/>
      <c r="DV410" s="65"/>
      <c r="DW410" s="65"/>
      <c r="DX410" s="65"/>
      <c r="DY410" s="65"/>
      <c r="DZ410" s="65"/>
      <c r="EA410" s="65"/>
      <c r="EB410" s="65"/>
      <c r="EC410" s="65"/>
      <c r="ED410" s="65"/>
      <c r="EE410" s="65"/>
      <c r="EF410" s="65"/>
      <c r="EG410" s="65"/>
      <c r="EH410" s="65"/>
      <c r="EI410" s="65"/>
      <c r="EJ410" s="65"/>
      <c r="EK410" s="65"/>
      <c r="EL410" s="65"/>
      <c r="EM410" s="65"/>
      <c r="EN410" s="64"/>
      <c r="EO410" s="64"/>
      <c r="EP410" s="64"/>
      <c r="EQ410" s="64"/>
      <c r="ER410" s="64"/>
      <c r="ES410" s="166"/>
      <c r="ET410" s="166"/>
      <c r="EU410" s="166"/>
      <c r="EV410" s="166"/>
      <c r="EW410" s="166"/>
      <c r="EX410" s="166"/>
      <c r="EY410" s="166"/>
      <c r="EZ410" s="166"/>
      <c r="FA410" s="166"/>
      <c r="FB410" s="166"/>
      <c r="FC410" s="166"/>
      <c r="FD410" s="166"/>
      <c r="FE410" s="166"/>
      <c r="FF410" s="166"/>
      <c r="FG410" s="166"/>
      <c r="FH410" s="166"/>
      <c r="FI410" s="166"/>
      <c r="FJ410" s="166"/>
      <c r="FK410" s="166"/>
      <c r="FL410" s="166"/>
      <c r="FM410" s="166"/>
    </row>
    <row r="411" spans="66:169" x14ac:dyDescent="0.3"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/>
      <c r="CN411" s="64"/>
      <c r="CO411" s="64"/>
      <c r="CP411" s="64"/>
      <c r="CQ411" s="64"/>
      <c r="CR411" s="64"/>
      <c r="CS411" s="64"/>
      <c r="CT411" s="64"/>
      <c r="CU411" s="64"/>
      <c r="CV411" s="64"/>
      <c r="CW411" s="64"/>
      <c r="CX411" s="64"/>
      <c r="CY411" s="64"/>
      <c r="CZ411" s="64"/>
      <c r="DA411" s="64"/>
      <c r="DB411" s="64"/>
      <c r="DC411" s="64"/>
      <c r="DD411" s="64"/>
      <c r="DE411" s="64"/>
      <c r="DF411" s="65"/>
      <c r="DG411" s="65"/>
      <c r="DH411" s="64"/>
      <c r="DI411" s="64"/>
      <c r="DJ411" s="64"/>
      <c r="DK411" s="64"/>
      <c r="DL411" s="64"/>
      <c r="DM411" s="64"/>
      <c r="DN411" s="64"/>
      <c r="DO411" s="64"/>
      <c r="DP411" s="64"/>
      <c r="DQ411" s="64"/>
      <c r="DR411" s="64"/>
      <c r="DS411" s="65"/>
      <c r="DT411" s="65"/>
      <c r="DU411" s="65"/>
      <c r="DV411" s="65"/>
      <c r="DW411" s="65"/>
      <c r="DX411" s="65"/>
      <c r="DY411" s="65"/>
      <c r="DZ411" s="65"/>
      <c r="EA411" s="65"/>
      <c r="EB411" s="65"/>
      <c r="EC411" s="65"/>
      <c r="ED411" s="65"/>
      <c r="EE411" s="65"/>
      <c r="EF411" s="65"/>
      <c r="EG411" s="65"/>
      <c r="EH411" s="65"/>
      <c r="EI411" s="65"/>
      <c r="EJ411" s="65"/>
      <c r="EK411" s="65"/>
      <c r="EL411" s="65"/>
      <c r="EM411" s="65"/>
      <c r="EN411" s="64"/>
      <c r="EO411" s="64"/>
      <c r="EP411" s="64"/>
      <c r="EQ411" s="64"/>
      <c r="ER411" s="64"/>
      <c r="ES411" s="166"/>
      <c r="ET411" s="166"/>
      <c r="EU411" s="166"/>
      <c r="EV411" s="166"/>
      <c r="EW411" s="166"/>
      <c r="EX411" s="166"/>
      <c r="EY411" s="166"/>
      <c r="EZ411" s="166"/>
      <c r="FA411" s="166"/>
      <c r="FB411" s="166"/>
      <c r="FC411" s="166"/>
      <c r="FD411" s="166"/>
      <c r="FE411" s="166"/>
      <c r="FF411" s="166"/>
      <c r="FG411" s="166"/>
      <c r="FH411" s="166"/>
      <c r="FI411" s="166"/>
      <c r="FJ411" s="166"/>
      <c r="FK411" s="166"/>
      <c r="FL411" s="166"/>
      <c r="FM411" s="166"/>
    </row>
    <row r="412" spans="66:169" x14ac:dyDescent="0.3"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/>
      <c r="CN412" s="64"/>
      <c r="CO412" s="64"/>
      <c r="CP412" s="64"/>
      <c r="CQ412" s="64"/>
      <c r="CR412" s="64"/>
      <c r="CS412" s="64"/>
      <c r="CT412" s="64"/>
      <c r="CU412" s="64"/>
      <c r="CV412" s="64"/>
      <c r="CW412" s="64"/>
      <c r="CX412" s="64"/>
      <c r="CY412" s="64"/>
      <c r="CZ412" s="64"/>
      <c r="DA412" s="64"/>
      <c r="DB412" s="64"/>
      <c r="DC412" s="64"/>
      <c r="DD412" s="64"/>
      <c r="DE412" s="64"/>
      <c r="DF412" s="65"/>
      <c r="DG412" s="65"/>
      <c r="DH412" s="64"/>
      <c r="DI412" s="64"/>
      <c r="DJ412" s="64"/>
      <c r="DK412" s="64"/>
      <c r="DL412" s="64"/>
      <c r="DM412" s="64"/>
      <c r="DN412" s="64"/>
      <c r="DO412" s="64"/>
      <c r="DP412" s="64"/>
      <c r="DQ412" s="64"/>
      <c r="DR412" s="64"/>
      <c r="DS412" s="65"/>
      <c r="DT412" s="65"/>
      <c r="DU412" s="65"/>
      <c r="DV412" s="65"/>
      <c r="DW412" s="65"/>
      <c r="DX412" s="65"/>
      <c r="DY412" s="65"/>
      <c r="DZ412" s="65"/>
      <c r="EA412" s="65"/>
      <c r="EB412" s="65"/>
      <c r="EC412" s="65"/>
      <c r="ED412" s="65"/>
      <c r="EE412" s="65"/>
      <c r="EF412" s="65"/>
      <c r="EG412" s="65"/>
      <c r="EH412" s="65"/>
      <c r="EI412" s="65"/>
      <c r="EJ412" s="65"/>
      <c r="EK412" s="65"/>
      <c r="EL412" s="65"/>
      <c r="EM412" s="65"/>
      <c r="EN412" s="64"/>
      <c r="EO412" s="64"/>
      <c r="EP412" s="64"/>
      <c r="EQ412" s="64"/>
      <c r="ER412" s="64"/>
      <c r="ES412" s="166"/>
      <c r="ET412" s="166"/>
      <c r="EU412" s="166"/>
      <c r="EV412" s="166"/>
      <c r="EW412" s="166"/>
      <c r="EX412" s="166"/>
      <c r="EY412" s="166"/>
      <c r="EZ412" s="166"/>
      <c r="FA412" s="166"/>
      <c r="FB412" s="166"/>
      <c r="FC412" s="166"/>
      <c r="FD412" s="166"/>
      <c r="FE412" s="166"/>
      <c r="FF412" s="166"/>
      <c r="FG412" s="166"/>
      <c r="FH412" s="166"/>
      <c r="FI412" s="166"/>
      <c r="FJ412" s="166"/>
      <c r="FK412" s="166"/>
      <c r="FL412" s="166"/>
      <c r="FM412" s="166"/>
    </row>
    <row r="413" spans="66:169" x14ac:dyDescent="0.3"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/>
      <c r="CN413" s="64"/>
      <c r="CO413" s="64"/>
      <c r="CP413" s="64"/>
      <c r="CQ413" s="64"/>
      <c r="CR413" s="64"/>
      <c r="CS413" s="64"/>
      <c r="CT413" s="64"/>
      <c r="CU413" s="64"/>
      <c r="CV413" s="64"/>
      <c r="CW413" s="64"/>
      <c r="CX413" s="64"/>
      <c r="CY413" s="64"/>
      <c r="CZ413" s="64"/>
      <c r="DA413" s="64"/>
      <c r="DB413" s="64"/>
      <c r="DC413" s="64"/>
      <c r="DD413" s="64"/>
      <c r="DE413" s="64"/>
      <c r="DF413" s="65"/>
      <c r="DG413" s="65"/>
      <c r="DH413" s="64"/>
      <c r="DI413" s="64"/>
      <c r="DJ413" s="64"/>
      <c r="DK413" s="64"/>
      <c r="DL413" s="64"/>
      <c r="DM413" s="64"/>
      <c r="DN413" s="64"/>
      <c r="DO413" s="64"/>
      <c r="DP413" s="64"/>
      <c r="DQ413" s="64"/>
      <c r="DR413" s="64"/>
      <c r="DS413" s="65"/>
      <c r="DT413" s="65"/>
      <c r="DU413" s="65"/>
      <c r="DV413" s="65"/>
      <c r="DW413" s="65"/>
      <c r="DX413" s="65"/>
      <c r="DY413" s="65"/>
      <c r="DZ413" s="65"/>
      <c r="EA413" s="65"/>
      <c r="EB413" s="65"/>
      <c r="EC413" s="65"/>
      <c r="ED413" s="65"/>
      <c r="EE413" s="65"/>
      <c r="EF413" s="65"/>
      <c r="EG413" s="65"/>
      <c r="EH413" s="65"/>
      <c r="EI413" s="65"/>
      <c r="EJ413" s="65"/>
      <c r="EK413" s="65"/>
      <c r="EL413" s="65"/>
      <c r="EM413" s="65"/>
      <c r="EN413" s="64"/>
      <c r="EO413" s="64"/>
      <c r="EP413" s="64"/>
      <c r="EQ413" s="64"/>
      <c r="ER413" s="64"/>
      <c r="ES413" s="166"/>
      <c r="ET413" s="166"/>
      <c r="EU413" s="166"/>
      <c r="EV413" s="166"/>
      <c r="EW413" s="166"/>
      <c r="EX413" s="166"/>
      <c r="EY413" s="166"/>
      <c r="EZ413" s="166"/>
      <c r="FA413" s="166"/>
      <c r="FB413" s="166"/>
      <c r="FC413" s="166"/>
      <c r="FD413" s="166"/>
      <c r="FE413" s="166"/>
      <c r="FF413" s="166"/>
      <c r="FG413" s="166"/>
      <c r="FH413" s="166"/>
      <c r="FI413" s="166"/>
      <c r="FJ413" s="166"/>
      <c r="FK413" s="166"/>
      <c r="FL413" s="166"/>
      <c r="FM413" s="166"/>
    </row>
    <row r="414" spans="66:169" x14ac:dyDescent="0.3"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  <c r="CO414" s="64"/>
      <c r="CP414" s="64"/>
      <c r="CQ414" s="64"/>
      <c r="CR414" s="64"/>
      <c r="CS414" s="64"/>
      <c r="CT414" s="64"/>
      <c r="CU414" s="64"/>
      <c r="CV414" s="64"/>
      <c r="CW414" s="64"/>
      <c r="CX414" s="64"/>
      <c r="CY414" s="64"/>
      <c r="CZ414" s="64"/>
      <c r="DA414" s="64"/>
      <c r="DB414" s="64"/>
      <c r="DC414" s="64"/>
      <c r="DD414" s="64"/>
      <c r="DE414" s="64"/>
      <c r="DF414" s="65"/>
      <c r="DG414" s="65"/>
      <c r="DH414" s="64"/>
      <c r="DI414" s="64"/>
      <c r="DJ414" s="64"/>
      <c r="DK414" s="64"/>
      <c r="DL414" s="64"/>
      <c r="DM414" s="64"/>
      <c r="DN414" s="64"/>
      <c r="DO414" s="64"/>
      <c r="DP414" s="64"/>
      <c r="DQ414" s="64"/>
      <c r="DR414" s="64"/>
      <c r="DS414" s="65"/>
      <c r="DT414" s="65"/>
      <c r="DU414" s="65"/>
      <c r="DV414" s="65"/>
      <c r="DW414" s="65"/>
      <c r="DX414" s="65"/>
      <c r="DY414" s="65"/>
      <c r="DZ414" s="65"/>
      <c r="EA414" s="65"/>
      <c r="EB414" s="65"/>
      <c r="EC414" s="65"/>
      <c r="ED414" s="65"/>
      <c r="EE414" s="65"/>
      <c r="EF414" s="65"/>
      <c r="EG414" s="65"/>
      <c r="EH414" s="65"/>
      <c r="EI414" s="65"/>
      <c r="EJ414" s="65"/>
      <c r="EK414" s="65"/>
      <c r="EL414" s="65"/>
      <c r="EM414" s="65"/>
      <c r="EN414" s="64"/>
      <c r="EO414" s="64"/>
      <c r="EP414" s="64"/>
      <c r="EQ414" s="64"/>
      <c r="ER414" s="64"/>
      <c r="ES414" s="166"/>
      <c r="ET414" s="166"/>
      <c r="EU414" s="166"/>
      <c r="EV414" s="166"/>
      <c r="EW414" s="166"/>
      <c r="EX414" s="166"/>
      <c r="EY414" s="166"/>
      <c r="EZ414" s="166"/>
      <c r="FA414" s="166"/>
      <c r="FB414" s="166"/>
      <c r="FC414" s="166"/>
      <c r="FD414" s="166"/>
      <c r="FE414" s="166"/>
      <c r="FF414" s="166"/>
      <c r="FG414" s="166"/>
      <c r="FH414" s="166"/>
      <c r="FI414" s="166"/>
      <c r="FJ414" s="166"/>
      <c r="FK414" s="166"/>
      <c r="FL414" s="166"/>
      <c r="FM414" s="166"/>
    </row>
    <row r="415" spans="66:169" x14ac:dyDescent="0.3"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  <c r="CO415" s="64"/>
      <c r="CP415" s="64"/>
      <c r="CQ415" s="64"/>
      <c r="CR415" s="64"/>
      <c r="CS415" s="64"/>
      <c r="CT415" s="64"/>
      <c r="CU415" s="64"/>
      <c r="CV415" s="64"/>
      <c r="CW415" s="64"/>
      <c r="CX415" s="64"/>
      <c r="CY415" s="64"/>
      <c r="CZ415" s="64"/>
      <c r="DA415" s="64"/>
      <c r="DB415" s="64"/>
      <c r="DC415" s="64"/>
      <c r="DD415" s="64"/>
      <c r="DE415" s="64"/>
      <c r="DF415" s="65"/>
      <c r="DG415" s="65"/>
      <c r="DH415" s="64"/>
      <c r="DI415" s="64"/>
      <c r="DJ415" s="64"/>
      <c r="DK415" s="64"/>
      <c r="DL415" s="64"/>
      <c r="DM415" s="64"/>
      <c r="DN415" s="64"/>
      <c r="DO415" s="64"/>
      <c r="DP415" s="64"/>
      <c r="DQ415" s="64"/>
      <c r="DR415" s="64"/>
      <c r="DS415" s="65"/>
      <c r="DT415" s="65"/>
      <c r="DU415" s="65"/>
      <c r="DV415" s="65"/>
      <c r="DW415" s="65"/>
      <c r="DX415" s="65"/>
      <c r="DY415" s="65"/>
      <c r="DZ415" s="65"/>
      <c r="EA415" s="65"/>
      <c r="EB415" s="65"/>
      <c r="EC415" s="65"/>
      <c r="ED415" s="65"/>
      <c r="EE415" s="65"/>
      <c r="EF415" s="65"/>
      <c r="EG415" s="65"/>
      <c r="EH415" s="65"/>
      <c r="EI415" s="65"/>
      <c r="EJ415" s="65"/>
      <c r="EK415" s="65"/>
      <c r="EL415" s="65"/>
      <c r="EM415" s="65"/>
      <c r="EN415" s="64"/>
      <c r="EO415" s="64"/>
      <c r="EP415" s="64"/>
      <c r="EQ415" s="64"/>
      <c r="ER415" s="64"/>
      <c r="ES415" s="166"/>
      <c r="ET415" s="166"/>
      <c r="EU415" s="166"/>
      <c r="EV415" s="166"/>
      <c r="EW415" s="166"/>
      <c r="EX415" s="166"/>
      <c r="EY415" s="166"/>
      <c r="EZ415" s="166"/>
      <c r="FA415" s="166"/>
      <c r="FB415" s="166"/>
      <c r="FC415" s="166"/>
      <c r="FD415" s="166"/>
      <c r="FE415" s="166"/>
      <c r="FF415" s="166"/>
      <c r="FG415" s="166"/>
      <c r="FH415" s="166"/>
      <c r="FI415" s="166"/>
      <c r="FJ415" s="166"/>
      <c r="FK415" s="166"/>
      <c r="FL415" s="166"/>
      <c r="FM415" s="166"/>
    </row>
    <row r="416" spans="66:169" x14ac:dyDescent="0.3"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  <c r="CO416" s="64"/>
      <c r="CP416" s="64"/>
      <c r="CQ416" s="64"/>
      <c r="CR416" s="64"/>
      <c r="CS416" s="64"/>
      <c r="CT416" s="64"/>
      <c r="CU416" s="64"/>
      <c r="CV416" s="64"/>
      <c r="CW416" s="64"/>
      <c r="CX416" s="64"/>
      <c r="CY416" s="64"/>
      <c r="CZ416" s="64"/>
      <c r="DA416" s="64"/>
      <c r="DB416" s="64"/>
      <c r="DC416" s="64"/>
      <c r="DD416" s="64"/>
      <c r="DE416" s="64"/>
      <c r="DF416" s="65"/>
      <c r="DG416" s="65"/>
      <c r="DH416" s="64"/>
      <c r="DI416" s="64"/>
      <c r="DJ416" s="64"/>
      <c r="DK416" s="64"/>
      <c r="DL416" s="64"/>
      <c r="DM416" s="64"/>
      <c r="DN416" s="64"/>
      <c r="DO416" s="64"/>
      <c r="DP416" s="64"/>
      <c r="DQ416" s="64"/>
      <c r="DR416" s="64"/>
      <c r="DS416" s="65"/>
      <c r="DT416" s="65"/>
      <c r="DU416" s="65"/>
      <c r="DV416" s="65"/>
      <c r="DW416" s="65"/>
      <c r="DX416" s="65"/>
      <c r="DY416" s="65"/>
      <c r="DZ416" s="65"/>
      <c r="EA416" s="65"/>
      <c r="EB416" s="65"/>
      <c r="EC416" s="65"/>
      <c r="ED416" s="65"/>
      <c r="EE416" s="65"/>
      <c r="EF416" s="65"/>
      <c r="EG416" s="65"/>
      <c r="EH416" s="65"/>
      <c r="EI416" s="65"/>
      <c r="EJ416" s="65"/>
      <c r="EK416" s="65"/>
      <c r="EL416" s="65"/>
      <c r="EM416" s="65"/>
      <c r="EN416" s="64"/>
      <c r="EO416" s="64"/>
      <c r="EP416" s="64"/>
      <c r="EQ416" s="64"/>
      <c r="ER416" s="64"/>
      <c r="ES416" s="166"/>
      <c r="ET416" s="166"/>
      <c r="EU416" s="166"/>
      <c r="EV416" s="166"/>
      <c r="EW416" s="166"/>
      <c r="EX416" s="166"/>
      <c r="EY416" s="166"/>
      <c r="EZ416" s="166"/>
      <c r="FA416" s="166"/>
      <c r="FB416" s="166"/>
      <c r="FC416" s="166"/>
      <c r="FD416" s="166"/>
      <c r="FE416" s="166"/>
      <c r="FF416" s="166"/>
      <c r="FG416" s="166"/>
      <c r="FH416" s="166"/>
      <c r="FI416" s="166"/>
      <c r="FJ416" s="166"/>
      <c r="FK416" s="166"/>
      <c r="FL416" s="166"/>
      <c r="FM416" s="166"/>
    </row>
    <row r="417" spans="66:169" x14ac:dyDescent="0.3">
      <c r="BN417" s="64"/>
      <c r="BO417" s="64"/>
      <c r="BP417" s="64"/>
      <c r="BQ417" s="64"/>
      <c r="BR417" s="64"/>
      <c r="BS417" s="64"/>
      <c r="BT417" s="64"/>
      <c r="BU417" s="64"/>
      <c r="BV417" s="64"/>
      <c r="BW417" s="64"/>
      <c r="BX417" s="64"/>
      <c r="BY417" s="64"/>
      <c r="BZ417" s="64"/>
      <c r="CA417" s="64"/>
      <c r="CC417" s="64"/>
      <c r="CD417" s="64"/>
      <c r="CE417" s="64"/>
      <c r="CF417" s="64"/>
      <c r="CG417" s="64"/>
      <c r="CH417" s="64"/>
      <c r="CI417" s="64"/>
      <c r="CJ417" s="64"/>
      <c r="CK417" s="64"/>
      <c r="CL417" s="64"/>
      <c r="CM417" s="64"/>
      <c r="CN417" s="64"/>
      <c r="CO417" s="64"/>
      <c r="CP417" s="64"/>
      <c r="CQ417" s="64"/>
      <c r="CR417" s="64"/>
      <c r="CS417" s="64"/>
      <c r="CT417" s="64"/>
      <c r="CU417" s="64"/>
      <c r="CV417" s="64"/>
      <c r="CW417" s="64"/>
      <c r="CX417" s="64"/>
      <c r="CY417" s="64"/>
      <c r="CZ417" s="64"/>
      <c r="DA417" s="64"/>
      <c r="DB417" s="64"/>
      <c r="DC417" s="64"/>
      <c r="DD417" s="64"/>
      <c r="DE417" s="64"/>
      <c r="DF417" s="65"/>
      <c r="DG417" s="65"/>
      <c r="DH417" s="64"/>
      <c r="DI417" s="64"/>
      <c r="DJ417" s="64"/>
      <c r="DK417" s="64"/>
      <c r="DL417" s="64"/>
      <c r="DM417" s="64"/>
      <c r="DN417" s="64"/>
      <c r="DO417" s="64"/>
      <c r="DP417" s="64"/>
      <c r="DQ417" s="64"/>
      <c r="DR417" s="64"/>
      <c r="DS417" s="65"/>
      <c r="DT417" s="65"/>
      <c r="DU417" s="65"/>
      <c r="DV417" s="65"/>
      <c r="DW417" s="65"/>
      <c r="DX417" s="65"/>
      <c r="DY417" s="65"/>
      <c r="DZ417" s="65"/>
      <c r="EA417" s="65"/>
      <c r="EB417" s="65"/>
      <c r="EC417" s="65"/>
      <c r="ED417" s="65"/>
      <c r="EE417" s="65"/>
      <c r="EF417" s="65"/>
      <c r="EG417" s="65"/>
      <c r="EH417" s="65"/>
      <c r="EI417" s="65"/>
      <c r="EJ417" s="65"/>
      <c r="EK417" s="65"/>
      <c r="EL417" s="65"/>
      <c r="EM417" s="65"/>
      <c r="EN417" s="64"/>
      <c r="EO417" s="64"/>
      <c r="EP417" s="64"/>
      <c r="EQ417" s="64"/>
      <c r="ER417" s="64"/>
      <c r="ES417" s="166"/>
      <c r="ET417" s="166"/>
      <c r="EU417" s="166"/>
      <c r="EV417" s="166"/>
      <c r="EW417" s="166"/>
      <c r="EX417" s="166"/>
      <c r="EY417" s="166"/>
      <c r="EZ417" s="166"/>
      <c r="FA417" s="166"/>
      <c r="FB417" s="166"/>
      <c r="FC417" s="166"/>
      <c r="FD417" s="166"/>
      <c r="FE417" s="166"/>
      <c r="FF417" s="166"/>
      <c r="FG417" s="166"/>
      <c r="FH417" s="166"/>
      <c r="FI417" s="166"/>
      <c r="FJ417" s="166"/>
      <c r="FK417" s="166"/>
      <c r="FL417" s="166"/>
      <c r="FM417" s="166"/>
    </row>
    <row r="418" spans="66:169" x14ac:dyDescent="0.3"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  <c r="CO418" s="64"/>
      <c r="CP418" s="64"/>
      <c r="CQ418" s="64"/>
      <c r="CR418" s="64"/>
      <c r="CS418" s="64"/>
      <c r="CT418" s="64"/>
      <c r="CU418" s="64"/>
      <c r="CV418" s="64"/>
      <c r="CW418" s="64"/>
      <c r="CX418" s="64"/>
      <c r="CY418" s="64"/>
      <c r="CZ418" s="64"/>
      <c r="DA418" s="64"/>
      <c r="DB418" s="64"/>
      <c r="DC418" s="64"/>
      <c r="DD418" s="64"/>
      <c r="DE418" s="64"/>
      <c r="DF418" s="65"/>
      <c r="DG418" s="65"/>
      <c r="DH418" s="64"/>
      <c r="DI418" s="64"/>
      <c r="DJ418" s="64"/>
      <c r="DK418" s="64"/>
      <c r="DL418" s="64"/>
      <c r="DM418" s="64"/>
      <c r="DN418" s="64"/>
      <c r="DO418" s="64"/>
      <c r="DP418" s="64"/>
      <c r="DQ418" s="64"/>
      <c r="DR418" s="64"/>
      <c r="DS418" s="65"/>
      <c r="DT418" s="65"/>
      <c r="DU418" s="65"/>
      <c r="DV418" s="65"/>
      <c r="DW418" s="65"/>
      <c r="DX418" s="65"/>
      <c r="DY418" s="65"/>
      <c r="DZ418" s="65"/>
      <c r="EA418" s="65"/>
      <c r="EB418" s="65"/>
      <c r="EC418" s="65"/>
      <c r="ED418" s="65"/>
      <c r="EE418" s="65"/>
      <c r="EF418" s="65"/>
      <c r="EG418" s="65"/>
      <c r="EH418" s="65"/>
      <c r="EI418" s="65"/>
      <c r="EJ418" s="65"/>
      <c r="EK418" s="65"/>
      <c r="EL418" s="65"/>
      <c r="EM418" s="65"/>
      <c r="EN418" s="64"/>
      <c r="EO418" s="64"/>
      <c r="EP418" s="64"/>
      <c r="EQ418" s="64"/>
      <c r="ER418" s="64"/>
      <c r="ES418" s="166"/>
      <c r="ET418" s="166"/>
      <c r="EU418" s="166"/>
      <c r="EV418" s="166"/>
      <c r="EW418" s="166"/>
      <c r="EX418" s="166"/>
      <c r="EY418" s="166"/>
      <c r="EZ418" s="166"/>
      <c r="FA418" s="166"/>
      <c r="FB418" s="166"/>
      <c r="FC418" s="166"/>
      <c r="FD418" s="166"/>
      <c r="FE418" s="166"/>
      <c r="FF418" s="166"/>
      <c r="FG418" s="166"/>
      <c r="FH418" s="166"/>
      <c r="FI418" s="166"/>
      <c r="FJ418" s="166"/>
      <c r="FK418" s="166"/>
      <c r="FL418" s="166"/>
      <c r="FM418" s="166"/>
    </row>
    <row r="419" spans="66:169" x14ac:dyDescent="0.3">
      <c r="BN419" s="64"/>
      <c r="BO419" s="64"/>
      <c r="BP419" s="64"/>
      <c r="BQ419" s="64"/>
      <c r="BR419" s="64"/>
      <c r="BS419" s="64"/>
      <c r="BT419" s="64"/>
      <c r="BU419" s="64"/>
      <c r="BV419" s="64"/>
      <c r="BW419" s="64"/>
      <c r="BX419" s="64"/>
      <c r="BY419" s="64"/>
      <c r="BZ419" s="64"/>
      <c r="CA419" s="64"/>
      <c r="CC419" s="64"/>
      <c r="CD419" s="64"/>
      <c r="CE419" s="64"/>
      <c r="CF419" s="64"/>
      <c r="CG419" s="64"/>
      <c r="CH419" s="64"/>
      <c r="CI419" s="64"/>
      <c r="CJ419" s="64"/>
      <c r="CK419" s="64"/>
      <c r="CL419" s="64"/>
      <c r="CM419" s="64"/>
      <c r="CN419" s="64"/>
      <c r="CO419" s="64"/>
      <c r="CP419" s="64"/>
      <c r="CQ419" s="64"/>
      <c r="CR419" s="64"/>
      <c r="CS419" s="64"/>
      <c r="CT419" s="64"/>
      <c r="CU419" s="64"/>
      <c r="CV419" s="64"/>
      <c r="CW419" s="64"/>
      <c r="CX419" s="64"/>
      <c r="CY419" s="64"/>
      <c r="CZ419" s="64"/>
      <c r="DA419" s="64"/>
      <c r="DB419" s="64"/>
      <c r="DC419" s="64"/>
      <c r="DD419" s="64"/>
      <c r="DE419" s="64"/>
      <c r="DF419" s="65"/>
      <c r="DG419" s="65"/>
      <c r="DH419" s="64"/>
      <c r="DI419" s="64"/>
      <c r="DJ419" s="64"/>
      <c r="DK419" s="64"/>
      <c r="DL419" s="64"/>
      <c r="DM419" s="64"/>
      <c r="DN419" s="64"/>
      <c r="DO419" s="64"/>
      <c r="DP419" s="64"/>
      <c r="DQ419" s="64"/>
      <c r="DR419" s="64"/>
      <c r="DS419" s="65"/>
      <c r="DT419" s="65"/>
      <c r="DU419" s="65"/>
      <c r="DV419" s="65"/>
      <c r="DW419" s="65"/>
      <c r="DX419" s="65"/>
      <c r="DY419" s="65"/>
      <c r="DZ419" s="65"/>
      <c r="EA419" s="65"/>
      <c r="EB419" s="65"/>
      <c r="EC419" s="65"/>
      <c r="ED419" s="65"/>
      <c r="EE419" s="65"/>
      <c r="EF419" s="65"/>
      <c r="EG419" s="65"/>
      <c r="EH419" s="65"/>
      <c r="EI419" s="65"/>
      <c r="EJ419" s="65"/>
      <c r="EK419" s="65"/>
      <c r="EL419" s="65"/>
      <c r="EM419" s="65"/>
      <c r="EN419" s="64"/>
      <c r="EO419" s="64"/>
      <c r="EP419" s="64"/>
      <c r="EQ419" s="64"/>
      <c r="ER419" s="64"/>
      <c r="ES419" s="166"/>
      <c r="ET419" s="166"/>
      <c r="EU419" s="166"/>
      <c r="EV419" s="166"/>
      <c r="EW419" s="166"/>
      <c r="EX419" s="166"/>
      <c r="EY419" s="166"/>
      <c r="EZ419" s="166"/>
      <c r="FA419" s="166"/>
      <c r="FB419" s="166"/>
      <c r="FC419" s="166"/>
      <c r="FD419" s="166"/>
      <c r="FE419" s="166"/>
      <c r="FF419" s="166"/>
      <c r="FG419" s="166"/>
      <c r="FH419" s="166"/>
      <c r="FI419" s="166"/>
      <c r="FJ419" s="166"/>
      <c r="FK419" s="166"/>
      <c r="FL419" s="166"/>
      <c r="FM419" s="166"/>
    </row>
    <row r="420" spans="66:169" x14ac:dyDescent="0.3">
      <c r="BN420" s="64"/>
      <c r="BO420" s="64"/>
      <c r="BP420" s="64"/>
      <c r="BQ420" s="64"/>
      <c r="BR420" s="64"/>
      <c r="BS420" s="64"/>
      <c r="BT420" s="64"/>
      <c r="BU420" s="64"/>
      <c r="BV420" s="64"/>
      <c r="BW420" s="64"/>
      <c r="BX420" s="64"/>
      <c r="BY420" s="64"/>
      <c r="BZ420" s="64"/>
      <c r="CA420" s="64"/>
      <c r="CC420" s="64"/>
      <c r="CD420" s="64"/>
      <c r="CE420" s="64"/>
      <c r="CF420" s="64"/>
      <c r="CG420" s="64"/>
      <c r="CH420" s="64"/>
      <c r="CI420" s="64"/>
      <c r="CJ420" s="64"/>
      <c r="CK420" s="64"/>
      <c r="CL420" s="64"/>
      <c r="CM420" s="64"/>
      <c r="CN420" s="64"/>
      <c r="CO420" s="64"/>
      <c r="CP420" s="64"/>
      <c r="CQ420" s="64"/>
      <c r="CR420" s="64"/>
      <c r="CS420" s="64"/>
      <c r="CT420" s="64"/>
      <c r="CU420" s="64"/>
      <c r="CV420" s="64"/>
      <c r="CW420" s="64"/>
      <c r="CX420" s="64"/>
      <c r="CY420" s="64"/>
      <c r="CZ420" s="64"/>
      <c r="DA420" s="64"/>
      <c r="DB420" s="64"/>
      <c r="DC420" s="64"/>
      <c r="DD420" s="64"/>
      <c r="DE420" s="64"/>
      <c r="DF420" s="65"/>
      <c r="DG420" s="65"/>
      <c r="DH420" s="64"/>
      <c r="DI420" s="64"/>
      <c r="DJ420" s="64"/>
      <c r="DK420" s="64"/>
      <c r="DL420" s="64"/>
      <c r="DM420" s="64"/>
      <c r="DN420" s="64"/>
      <c r="DO420" s="64"/>
      <c r="DP420" s="64"/>
      <c r="DQ420" s="64"/>
      <c r="DR420" s="64"/>
      <c r="DS420" s="65"/>
      <c r="DT420" s="65"/>
      <c r="DU420" s="65"/>
      <c r="DV420" s="65"/>
      <c r="DW420" s="65"/>
      <c r="DX420" s="65"/>
      <c r="DY420" s="65"/>
      <c r="DZ420" s="65"/>
      <c r="EA420" s="65"/>
      <c r="EB420" s="65"/>
      <c r="EC420" s="65"/>
      <c r="ED420" s="65"/>
      <c r="EE420" s="65"/>
      <c r="EF420" s="65"/>
      <c r="EG420" s="65"/>
      <c r="EH420" s="65"/>
      <c r="EI420" s="65"/>
      <c r="EJ420" s="65"/>
      <c r="EK420" s="65"/>
      <c r="EL420" s="65"/>
      <c r="EM420" s="65"/>
      <c r="EN420" s="64"/>
      <c r="EO420" s="64"/>
      <c r="EP420" s="64"/>
      <c r="EQ420" s="64"/>
      <c r="ER420" s="64"/>
      <c r="ES420" s="166"/>
      <c r="ET420" s="166"/>
      <c r="EU420" s="166"/>
      <c r="EV420" s="166"/>
      <c r="EW420" s="166"/>
      <c r="EX420" s="166"/>
      <c r="EY420" s="166"/>
      <c r="EZ420" s="166"/>
      <c r="FA420" s="166"/>
      <c r="FB420" s="166"/>
      <c r="FC420" s="166"/>
      <c r="FD420" s="166"/>
      <c r="FE420" s="166"/>
      <c r="FF420" s="166"/>
      <c r="FG420" s="166"/>
      <c r="FH420" s="166"/>
      <c r="FI420" s="166"/>
      <c r="FJ420" s="166"/>
      <c r="FK420" s="166"/>
      <c r="FL420" s="166"/>
      <c r="FM420" s="166"/>
    </row>
    <row r="421" spans="66:169" x14ac:dyDescent="0.3"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  <c r="CO421" s="64"/>
      <c r="CP421" s="64"/>
      <c r="CQ421" s="64"/>
      <c r="CR421" s="64"/>
      <c r="CS421" s="64"/>
      <c r="CT421" s="64"/>
      <c r="CU421" s="64"/>
      <c r="CV421" s="64"/>
      <c r="CW421" s="64"/>
      <c r="CX421" s="64"/>
      <c r="CY421" s="64"/>
      <c r="CZ421" s="64"/>
      <c r="DA421" s="64"/>
      <c r="DB421" s="64"/>
      <c r="DC421" s="64"/>
      <c r="DD421" s="64"/>
      <c r="DE421" s="64"/>
      <c r="DF421" s="65"/>
      <c r="DG421" s="65"/>
      <c r="DH421" s="64"/>
      <c r="DI421" s="64"/>
      <c r="DJ421" s="64"/>
      <c r="DK421" s="64"/>
      <c r="DL421" s="64"/>
      <c r="DM421" s="64"/>
      <c r="DN421" s="64"/>
      <c r="DO421" s="64"/>
      <c r="DP421" s="64"/>
      <c r="DQ421" s="64"/>
      <c r="DR421" s="64"/>
      <c r="DS421" s="65"/>
      <c r="DT421" s="65"/>
      <c r="DU421" s="65"/>
      <c r="DV421" s="65"/>
      <c r="DW421" s="65"/>
      <c r="DX421" s="65"/>
      <c r="DY421" s="65"/>
      <c r="DZ421" s="65"/>
      <c r="EA421" s="65"/>
      <c r="EB421" s="65"/>
      <c r="EC421" s="65"/>
      <c r="ED421" s="65"/>
      <c r="EE421" s="65"/>
      <c r="EF421" s="65"/>
      <c r="EG421" s="65"/>
      <c r="EH421" s="65"/>
      <c r="EI421" s="65"/>
      <c r="EJ421" s="65"/>
      <c r="EK421" s="65"/>
      <c r="EL421" s="65"/>
      <c r="EM421" s="65"/>
      <c r="EN421" s="64"/>
      <c r="EO421" s="64"/>
      <c r="EP421" s="64"/>
      <c r="EQ421" s="64"/>
      <c r="ER421" s="64"/>
      <c r="ES421" s="166"/>
      <c r="ET421" s="166"/>
      <c r="EU421" s="166"/>
      <c r="EV421" s="166"/>
      <c r="EW421" s="166"/>
      <c r="EX421" s="166"/>
      <c r="EY421" s="166"/>
      <c r="EZ421" s="166"/>
      <c r="FA421" s="166"/>
      <c r="FB421" s="166"/>
      <c r="FC421" s="166"/>
      <c r="FD421" s="166"/>
      <c r="FE421" s="166"/>
      <c r="FF421" s="166"/>
      <c r="FG421" s="166"/>
      <c r="FH421" s="166"/>
      <c r="FI421" s="166"/>
      <c r="FJ421" s="166"/>
      <c r="FK421" s="166"/>
      <c r="FL421" s="166"/>
      <c r="FM421" s="166"/>
    </row>
    <row r="422" spans="66:169" x14ac:dyDescent="0.3"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C422" s="64"/>
      <c r="CD422" s="64"/>
      <c r="CE422" s="64"/>
      <c r="CF422" s="64"/>
      <c r="CG422" s="64"/>
      <c r="CH422" s="64"/>
      <c r="CI422" s="64"/>
      <c r="CJ422" s="64"/>
      <c r="CK422" s="64"/>
      <c r="CL422" s="64"/>
      <c r="CM422" s="64"/>
      <c r="CN422" s="64"/>
      <c r="CO422" s="64"/>
      <c r="CP422" s="64"/>
      <c r="CQ422" s="64"/>
      <c r="CR422" s="64"/>
      <c r="CS422" s="64"/>
      <c r="CT422" s="64"/>
      <c r="CU422" s="64"/>
      <c r="CV422" s="64"/>
      <c r="CW422" s="64"/>
      <c r="CX422" s="64"/>
      <c r="CY422" s="64"/>
      <c r="CZ422" s="64"/>
      <c r="DA422" s="64"/>
      <c r="DB422" s="64"/>
      <c r="DC422" s="64"/>
      <c r="DD422" s="64"/>
      <c r="DE422" s="64"/>
      <c r="DF422" s="65"/>
      <c r="DG422" s="65"/>
      <c r="DH422" s="64"/>
      <c r="DI422" s="64"/>
      <c r="DJ422" s="64"/>
      <c r="DK422" s="64"/>
      <c r="DL422" s="64"/>
      <c r="DM422" s="64"/>
      <c r="DN422" s="64"/>
      <c r="DO422" s="64"/>
      <c r="DP422" s="64"/>
      <c r="DQ422" s="64"/>
      <c r="DR422" s="64"/>
      <c r="DS422" s="65"/>
      <c r="DT422" s="65"/>
      <c r="DU422" s="65"/>
      <c r="DV422" s="65"/>
      <c r="DW422" s="65"/>
      <c r="DX422" s="65"/>
      <c r="DY422" s="65"/>
      <c r="DZ422" s="65"/>
      <c r="EA422" s="65"/>
      <c r="EB422" s="65"/>
      <c r="EC422" s="65"/>
      <c r="ED422" s="65"/>
      <c r="EE422" s="65"/>
      <c r="EF422" s="65"/>
      <c r="EG422" s="65"/>
      <c r="EH422" s="65"/>
      <c r="EI422" s="65"/>
      <c r="EJ422" s="65"/>
      <c r="EK422" s="65"/>
      <c r="EL422" s="65"/>
      <c r="EM422" s="65"/>
      <c r="EN422" s="64"/>
      <c r="EO422" s="64"/>
      <c r="EP422" s="64"/>
      <c r="EQ422" s="64"/>
      <c r="ER422" s="64"/>
      <c r="ES422" s="166"/>
      <c r="ET422" s="166"/>
      <c r="EU422" s="166"/>
      <c r="EV422" s="166"/>
      <c r="EW422" s="166"/>
      <c r="EX422" s="166"/>
      <c r="EY422" s="166"/>
      <c r="EZ422" s="166"/>
      <c r="FA422" s="166"/>
      <c r="FB422" s="166"/>
      <c r="FC422" s="166"/>
      <c r="FD422" s="166"/>
      <c r="FE422" s="166"/>
      <c r="FF422" s="166"/>
      <c r="FG422" s="166"/>
      <c r="FH422" s="166"/>
      <c r="FI422" s="166"/>
      <c r="FJ422" s="166"/>
      <c r="FK422" s="166"/>
      <c r="FL422" s="166"/>
      <c r="FM422" s="166"/>
    </row>
    <row r="423" spans="66:169" x14ac:dyDescent="0.3"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64"/>
      <c r="CV423" s="64"/>
      <c r="CW423" s="64"/>
      <c r="CX423" s="64"/>
      <c r="CY423" s="64"/>
      <c r="CZ423" s="64"/>
      <c r="DA423" s="64"/>
      <c r="DB423" s="64"/>
      <c r="DC423" s="64"/>
      <c r="DD423" s="64"/>
      <c r="DE423" s="64"/>
      <c r="DF423" s="65"/>
      <c r="DG423" s="65"/>
      <c r="DH423" s="64"/>
      <c r="DI423" s="64"/>
      <c r="DJ423" s="64"/>
      <c r="DK423" s="64"/>
      <c r="DL423" s="64"/>
      <c r="DM423" s="64"/>
      <c r="DN423" s="64"/>
      <c r="DO423" s="64"/>
      <c r="DP423" s="64"/>
      <c r="DQ423" s="64"/>
      <c r="DR423" s="64"/>
      <c r="DS423" s="65"/>
      <c r="DT423" s="65"/>
      <c r="DU423" s="65"/>
      <c r="DV423" s="65"/>
      <c r="DW423" s="65"/>
      <c r="DX423" s="65"/>
      <c r="DY423" s="65"/>
      <c r="DZ423" s="65"/>
      <c r="EA423" s="65"/>
      <c r="EB423" s="65"/>
      <c r="EC423" s="65"/>
      <c r="ED423" s="65"/>
      <c r="EE423" s="65"/>
      <c r="EF423" s="65"/>
      <c r="EG423" s="65"/>
      <c r="EH423" s="65"/>
      <c r="EI423" s="65"/>
      <c r="EJ423" s="65"/>
      <c r="EK423" s="65"/>
      <c r="EL423" s="65"/>
      <c r="EM423" s="65"/>
      <c r="EN423" s="64"/>
      <c r="EO423" s="64"/>
      <c r="EP423" s="64"/>
      <c r="EQ423" s="64"/>
      <c r="ER423" s="64"/>
      <c r="ES423" s="166"/>
      <c r="ET423" s="166"/>
      <c r="EU423" s="166"/>
      <c r="EV423" s="166"/>
      <c r="EW423" s="166"/>
      <c r="EX423" s="166"/>
      <c r="EY423" s="166"/>
      <c r="EZ423" s="166"/>
      <c r="FA423" s="166"/>
      <c r="FB423" s="166"/>
      <c r="FC423" s="166"/>
      <c r="FD423" s="166"/>
      <c r="FE423" s="166"/>
      <c r="FF423" s="166"/>
      <c r="FG423" s="166"/>
      <c r="FH423" s="166"/>
      <c r="FI423" s="166"/>
      <c r="FJ423" s="166"/>
      <c r="FK423" s="166"/>
      <c r="FL423" s="166"/>
      <c r="FM423" s="166"/>
    </row>
    <row r="424" spans="66:169" x14ac:dyDescent="0.3"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  <c r="CO424" s="64"/>
      <c r="CP424" s="64"/>
      <c r="CQ424" s="64"/>
      <c r="CR424" s="64"/>
      <c r="CS424" s="64"/>
      <c r="CT424" s="64"/>
      <c r="CU424" s="64"/>
      <c r="CV424" s="64"/>
      <c r="CW424" s="64"/>
      <c r="CX424" s="64"/>
      <c r="CY424" s="64"/>
      <c r="CZ424" s="64"/>
      <c r="DA424" s="64"/>
      <c r="DB424" s="64"/>
      <c r="DC424" s="64"/>
      <c r="DD424" s="64"/>
      <c r="DE424" s="64"/>
      <c r="DF424" s="65"/>
      <c r="DG424" s="65"/>
      <c r="DH424" s="64"/>
      <c r="DI424" s="64"/>
      <c r="DJ424" s="64"/>
      <c r="DK424" s="64"/>
      <c r="DL424" s="64"/>
      <c r="DM424" s="64"/>
      <c r="DN424" s="64"/>
      <c r="DO424" s="64"/>
      <c r="DP424" s="64"/>
      <c r="DQ424" s="64"/>
      <c r="DR424" s="64"/>
      <c r="DS424" s="65"/>
      <c r="DT424" s="65"/>
      <c r="DU424" s="65"/>
      <c r="DV424" s="65"/>
      <c r="DW424" s="65"/>
      <c r="DX424" s="65"/>
      <c r="DY424" s="65"/>
      <c r="DZ424" s="65"/>
      <c r="EA424" s="65"/>
      <c r="EB424" s="65"/>
      <c r="EC424" s="65"/>
      <c r="ED424" s="65"/>
      <c r="EE424" s="65"/>
      <c r="EF424" s="65"/>
      <c r="EG424" s="65"/>
      <c r="EH424" s="65"/>
      <c r="EI424" s="65"/>
      <c r="EJ424" s="65"/>
      <c r="EK424" s="65"/>
      <c r="EL424" s="65"/>
      <c r="EM424" s="65"/>
      <c r="EN424" s="64"/>
      <c r="EO424" s="64"/>
      <c r="EP424" s="64"/>
      <c r="EQ424" s="64"/>
      <c r="ER424" s="64"/>
      <c r="ES424" s="166"/>
      <c r="ET424" s="166"/>
      <c r="EU424" s="166"/>
      <c r="EV424" s="166"/>
      <c r="EW424" s="166"/>
      <c r="EX424" s="166"/>
      <c r="EY424" s="166"/>
      <c r="EZ424" s="166"/>
      <c r="FA424" s="166"/>
      <c r="FB424" s="166"/>
      <c r="FC424" s="166"/>
      <c r="FD424" s="166"/>
      <c r="FE424" s="166"/>
      <c r="FF424" s="166"/>
      <c r="FG424" s="166"/>
      <c r="FH424" s="166"/>
      <c r="FI424" s="166"/>
      <c r="FJ424" s="166"/>
      <c r="FK424" s="166"/>
      <c r="FL424" s="166"/>
      <c r="FM424" s="166"/>
    </row>
    <row r="425" spans="66:169" x14ac:dyDescent="0.3"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C425" s="64"/>
      <c r="CD425" s="64"/>
      <c r="CE425" s="64"/>
      <c r="CF425" s="64"/>
      <c r="CG425" s="64"/>
      <c r="CH425" s="64"/>
      <c r="CI425" s="64"/>
      <c r="CJ425" s="64"/>
      <c r="CK425" s="64"/>
      <c r="CL425" s="64"/>
      <c r="CM425" s="64"/>
      <c r="CN425" s="64"/>
      <c r="CO425" s="64"/>
      <c r="CP425" s="64"/>
      <c r="CQ425" s="64"/>
      <c r="CR425" s="64"/>
      <c r="CS425" s="64"/>
      <c r="CT425" s="64"/>
      <c r="CU425" s="64"/>
      <c r="CV425" s="64"/>
      <c r="CW425" s="64"/>
      <c r="CX425" s="64"/>
      <c r="CY425" s="64"/>
      <c r="CZ425" s="64"/>
      <c r="DA425" s="64"/>
      <c r="DB425" s="64"/>
      <c r="DC425" s="64"/>
      <c r="DD425" s="64"/>
      <c r="DE425" s="64"/>
      <c r="DF425" s="65"/>
      <c r="DG425" s="65"/>
      <c r="DH425" s="64"/>
      <c r="DI425" s="64"/>
      <c r="DJ425" s="64"/>
      <c r="DK425" s="64"/>
      <c r="DL425" s="64"/>
      <c r="DM425" s="64"/>
      <c r="DN425" s="64"/>
      <c r="DO425" s="64"/>
      <c r="DP425" s="64"/>
      <c r="DQ425" s="64"/>
      <c r="DR425" s="64"/>
      <c r="DS425" s="65"/>
      <c r="DT425" s="65"/>
      <c r="DU425" s="65"/>
      <c r="DV425" s="65"/>
      <c r="DW425" s="65"/>
      <c r="DX425" s="65"/>
      <c r="DY425" s="65"/>
      <c r="DZ425" s="65"/>
      <c r="EA425" s="65"/>
      <c r="EB425" s="65"/>
      <c r="EC425" s="65"/>
      <c r="ED425" s="65"/>
      <c r="EE425" s="65"/>
      <c r="EF425" s="65"/>
      <c r="EG425" s="65"/>
      <c r="EH425" s="65"/>
      <c r="EI425" s="65"/>
      <c r="EJ425" s="65"/>
      <c r="EK425" s="65"/>
      <c r="EL425" s="65"/>
      <c r="EM425" s="65"/>
      <c r="EN425" s="64"/>
      <c r="EO425" s="64"/>
      <c r="EP425" s="64"/>
      <c r="EQ425" s="64"/>
      <c r="ER425" s="64"/>
      <c r="ES425" s="166"/>
      <c r="ET425" s="166"/>
      <c r="EU425" s="166"/>
      <c r="EV425" s="166"/>
      <c r="EW425" s="166"/>
      <c r="EX425" s="166"/>
      <c r="EY425" s="166"/>
      <c r="EZ425" s="166"/>
      <c r="FA425" s="166"/>
      <c r="FB425" s="166"/>
      <c r="FC425" s="166"/>
      <c r="FD425" s="166"/>
      <c r="FE425" s="166"/>
      <c r="FF425" s="166"/>
      <c r="FG425" s="166"/>
      <c r="FH425" s="166"/>
      <c r="FI425" s="166"/>
      <c r="FJ425" s="166"/>
      <c r="FK425" s="166"/>
      <c r="FL425" s="166"/>
      <c r="FM425" s="166"/>
    </row>
    <row r="426" spans="66:169" x14ac:dyDescent="0.3"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C426" s="64"/>
      <c r="CD426" s="64"/>
      <c r="CE426" s="64"/>
      <c r="CF426" s="64"/>
      <c r="CG426" s="64"/>
      <c r="CH426" s="64"/>
      <c r="CI426" s="64"/>
      <c r="CJ426" s="64"/>
      <c r="CK426" s="64"/>
      <c r="CL426" s="64"/>
      <c r="CM426" s="64"/>
      <c r="CN426" s="64"/>
      <c r="CO426" s="64"/>
      <c r="CP426" s="64"/>
      <c r="CQ426" s="64"/>
      <c r="CR426" s="64"/>
      <c r="CS426" s="64"/>
      <c r="CT426" s="64"/>
      <c r="CU426" s="64"/>
      <c r="CV426" s="64"/>
      <c r="CW426" s="64"/>
      <c r="CX426" s="64"/>
      <c r="CY426" s="64"/>
      <c r="CZ426" s="64"/>
      <c r="DA426" s="64"/>
      <c r="DB426" s="64"/>
      <c r="DC426" s="64"/>
      <c r="DD426" s="64"/>
      <c r="DE426" s="64"/>
      <c r="DF426" s="65"/>
      <c r="DG426" s="65"/>
      <c r="DH426" s="64"/>
      <c r="DI426" s="64"/>
      <c r="DJ426" s="64"/>
      <c r="DK426" s="64"/>
      <c r="DL426" s="64"/>
      <c r="DM426" s="64"/>
      <c r="DN426" s="64"/>
      <c r="DO426" s="64"/>
      <c r="DP426" s="64"/>
      <c r="DQ426" s="64"/>
      <c r="DR426" s="64"/>
      <c r="DS426" s="65"/>
      <c r="DT426" s="65"/>
      <c r="DU426" s="65"/>
      <c r="DV426" s="65"/>
      <c r="DW426" s="65"/>
      <c r="DX426" s="65"/>
      <c r="DY426" s="65"/>
      <c r="DZ426" s="65"/>
      <c r="EA426" s="65"/>
      <c r="EB426" s="65"/>
      <c r="EC426" s="65"/>
      <c r="ED426" s="65"/>
      <c r="EE426" s="65"/>
      <c r="EF426" s="65"/>
      <c r="EG426" s="65"/>
      <c r="EH426" s="65"/>
      <c r="EI426" s="65"/>
      <c r="EJ426" s="65"/>
      <c r="EK426" s="65"/>
      <c r="EL426" s="65"/>
      <c r="EM426" s="65"/>
      <c r="EN426" s="64"/>
      <c r="EO426" s="64"/>
      <c r="EP426" s="64"/>
      <c r="EQ426" s="64"/>
      <c r="ER426" s="64"/>
      <c r="ES426" s="166"/>
      <c r="ET426" s="166"/>
      <c r="EU426" s="166"/>
      <c r="EV426" s="166"/>
      <c r="EW426" s="166"/>
      <c r="EX426" s="166"/>
      <c r="EY426" s="166"/>
      <c r="EZ426" s="166"/>
      <c r="FA426" s="166"/>
      <c r="FB426" s="166"/>
      <c r="FC426" s="166"/>
      <c r="FD426" s="166"/>
      <c r="FE426" s="166"/>
      <c r="FF426" s="166"/>
      <c r="FG426" s="166"/>
      <c r="FH426" s="166"/>
      <c r="FI426" s="166"/>
      <c r="FJ426" s="166"/>
      <c r="FK426" s="166"/>
      <c r="FL426" s="166"/>
      <c r="FM426" s="166"/>
    </row>
    <row r="427" spans="66:169" x14ac:dyDescent="0.3"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C427" s="64"/>
      <c r="CD427" s="64"/>
      <c r="CE427" s="64"/>
      <c r="CF427" s="64"/>
      <c r="CG427" s="64"/>
      <c r="CH427" s="64"/>
      <c r="CI427" s="64"/>
      <c r="CJ427" s="64"/>
      <c r="CK427" s="64"/>
      <c r="CL427" s="64"/>
      <c r="CM427" s="64"/>
      <c r="CN427" s="64"/>
      <c r="CO427" s="64"/>
      <c r="CP427" s="64"/>
      <c r="CQ427" s="64"/>
      <c r="CR427" s="64"/>
      <c r="CS427" s="64"/>
      <c r="CT427" s="64"/>
      <c r="CU427" s="64"/>
      <c r="CV427" s="64"/>
      <c r="CW427" s="64"/>
      <c r="CX427" s="64"/>
      <c r="CY427" s="64"/>
      <c r="CZ427" s="64"/>
      <c r="DA427" s="64"/>
      <c r="DB427" s="64"/>
      <c r="DC427" s="64"/>
      <c r="DD427" s="64"/>
      <c r="DE427" s="64"/>
      <c r="DF427" s="65"/>
      <c r="DG427" s="65"/>
      <c r="DH427" s="64"/>
      <c r="DI427" s="64"/>
      <c r="DJ427" s="64"/>
      <c r="DK427" s="64"/>
      <c r="DL427" s="64"/>
      <c r="DM427" s="64"/>
      <c r="DN427" s="64"/>
      <c r="DO427" s="64"/>
      <c r="DP427" s="64"/>
      <c r="DQ427" s="64"/>
      <c r="DR427" s="64"/>
      <c r="DS427" s="65"/>
      <c r="DT427" s="65"/>
      <c r="DU427" s="65"/>
      <c r="DV427" s="65"/>
      <c r="DW427" s="65"/>
      <c r="DX427" s="65"/>
      <c r="DY427" s="65"/>
      <c r="DZ427" s="65"/>
      <c r="EA427" s="65"/>
      <c r="EB427" s="65"/>
      <c r="EC427" s="65"/>
      <c r="ED427" s="65"/>
      <c r="EE427" s="65"/>
      <c r="EF427" s="65"/>
      <c r="EG427" s="65"/>
      <c r="EH427" s="65"/>
      <c r="EI427" s="65"/>
      <c r="EJ427" s="65"/>
      <c r="EK427" s="65"/>
      <c r="EL427" s="65"/>
      <c r="EM427" s="65"/>
      <c r="EN427" s="64"/>
      <c r="EO427" s="64"/>
      <c r="EP427" s="64"/>
      <c r="EQ427" s="64"/>
      <c r="ER427" s="64"/>
      <c r="ES427" s="166"/>
      <c r="ET427" s="166"/>
      <c r="EU427" s="166"/>
      <c r="EV427" s="166"/>
      <c r="EW427" s="166"/>
      <c r="EX427" s="166"/>
      <c r="EY427" s="166"/>
      <c r="EZ427" s="166"/>
      <c r="FA427" s="166"/>
      <c r="FB427" s="166"/>
      <c r="FC427" s="166"/>
      <c r="FD427" s="166"/>
      <c r="FE427" s="166"/>
      <c r="FF427" s="166"/>
      <c r="FG427" s="166"/>
      <c r="FH427" s="166"/>
      <c r="FI427" s="166"/>
      <c r="FJ427" s="166"/>
      <c r="FK427" s="166"/>
      <c r="FL427" s="166"/>
      <c r="FM427" s="166"/>
    </row>
    <row r="428" spans="66:169" x14ac:dyDescent="0.3"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C428" s="64"/>
      <c r="CD428" s="64"/>
      <c r="CE428" s="64"/>
      <c r="CF428" s="64"/>
      <c r="CG428" s="64"/>
      <c r="CH428" s="64"/>
      <c r="CI428" s="64"/>
      <c r="CJ428" s="64"/>
      <c r="CK428" s="64"/>
      <c r="CL428" s="64"/>
      <c r="CM428" s="64"/>
      <c r="CN428" s="64"/>
      <c r="CO428" s="64"/>
      <c r="CP428" s="64"/>
      <c r="CQ428" s="64"/>
      <c r="CR428" s="64"/>
      <c r="CS428" s="64"/>
      <c r="CT428" s="64"/>
      <c r="CU428" s="64"/>
      <c r="CV428" s="64"/>
      <c r="CW428" s="64"/>
      <c r="CX428" s="64"/>
      <c r="CY428" s="64"/>
      <c r="CZ428" s="64"/>
      <c r="DA428" s="64"/>
      <c r="DB428" s="64"/>
      <c r="DC428" s="64"/>
      <c r="DD428" s="64"/>
      <c r="DE428" s="64"/>
      <c r="DF428" s="65"/>
      <c r="DG428" s="65"/>
      <c r="DH428" s="64"/>
      <c r="DI428" s="64"/>
      <c r="DJ428" s="64"/>
      <c r="DK428" s="64"/>
      <c r="DL428" s="64"/>
      <c r="DM428" s="64"/>
      <c r="DN428" s="64"/>
      <c r="DO428" s="64"/>
      <c r="DP428" s="64"/>
      <c r="DQ428" s="64"/>
      <c r="DR428" s="64"/>
      <c r="DS428" s="65"/>
      <c r="DT428" s="65"/>
      <c r="DU428" s="65"/>
      <c r="DV428" s="65"/>
      <c r="DW428" s="65"/>
      <c r="DX428" s="65"/>
      <c r="DY428" s="65"/>
      <c r="DZ428" s="65"/>
      <c r="EA428" s="65"/>
      <c r="EB428" s="65"/>
      <c r="EC428" s="65"/>
      <c r="ED428" s="65"/>
      <c r="EE428" s="65"/>
      <c r="EF428" s="65"/>
      <c r="EG428" s="65"/>
      <c r="EH428" s="65"/>
      <c r="EI428" s="65"/>
      <c r="EJ428" s="65"/>
      <c r="EK428" s="65"/>
      <c r="EL428" s="65"/>
      <c r="EM428" s="65"/>
      <c r="EN428" s="64"/>
      <c r="EO428" s="64"/>
      <c r="EP428" s="64"/>
      <c r="EQ428" s="64"/>
      <c r="ER428" s="64"/>
      <c r="ES428" s="166"/>
      <c r="ET428" s="166"/>
      <c r="EU428" s="166"/>
      <c r="EV428" s="166"/>
      <c r="EW428" s="166"/>
      <c r="EX428" s="166"/>
      <c r="EY428" s="166"/>
      <c r="EZ428" s="166"/>
      <c r="FA428" s="166"/>
      <c r="FB428" s="166"/>
      <c r="FC428" s="166"/>
      <c r="FD428" s="166"/>
      <c r="FE428" s="166"/>
      <c r="FF428" s="166"/>
      <c r="FG428" s="166"/>
      <c r="FH428" s="166"/>
      <c r="FI428" s="166"/>
      <c r="FJ428" s="166"/>
      <c r="FK428" s="166"/>
      <c r="FL428" s="166"/>
      <c r="FM428" s="166"/>
    </row>
    <row r="429" spans="66:169" x14ac:dyDescent="0.3"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C429" s="64"/>
      <c r="CD429" s="64"/>
      <c r="CE429" s="64"/>
      <c r="CF429" s="64"/>
      <c r="CG429" s="64"/>
      <c r="CH429" s="64"/>
      <c r="CI429" s="64"/>
      <c r="CJ429" s="64"/>
      <c r="CK429" s="64"/>
      <c r="CL429" s="64"/>
      <c r="CM429" s="64"/>
      <c r="CN429" s="64"/>
      <c r="CO429" s="64"/>
      <c r="CP429" s="64"/>
      <c r="CQ429" s="64"/>
      <c r="CR429" s="64"/>
      <c r="CS429" s="64"/>
      <c r="CT429" s="64"/>
      <c r="CU429" s="64"/>
      <c r="CV429" s="64"/>
      <c r="CW429" s="64"/>
      <c r="CX429" s="64"/>
      <c r="CY429" s="64"/>
      <c r="CZ429" s="64"/>
      <c r="DA429" s="64"/>
      <c r="DB429" s="64"/>
      <c r="DC429" s="64"/>
      <c r="DD429" s="64"/>
      <c r="DE429" s="64"/>
      <c r="DF429" s="65"/>
      <c r="DG429" s="65"/>
      <c r="DH429" s="64"/>
      <c r="DI429" s="64"/>
      <c r="DJ429" s="64"/>
      <c r="DK429" s="64"/>
      <c r="DL429" s="64"/>
      <c r="DM429" s="64"/>
      <c r="DN429" s="64"/>
      <c r="DO429" s="64"/>
      <c r="DP429" s="64"/>
      <c r="DQ429" s="64"/>
      <c r="DR429" s="64"/>
      <c r="DS429" s="65"/>
      <c r="DT429" s="65"/>
      <c r="DU429" s="65"/>
      <c r="DV429" s="65"/>
      <c r="DW429" s="65"/>
      <c r="DX429" s="65"/>
      <c r="DY429" s="65"/>
      <c r="DZ429" s="65"/>
      <c r="EA429" s="65"/>
      <c r="EB429" s="65"/>
      <c r="EC429" s="65"/>
      <c r="ED429" s="65"/>
      <c r="EE429" s="65"/>
      <c r="EF429" s="65"/>
      <c r="EG429" s="65"/>
      <c r="EH429" s="65"/>
      <c r="EI429" s="65"/>
      <c r="EJ429" s="65"/>
      <c r="EK429" s="65"/>
      <c r="EL429" s="65"/>
      <c r="EM429" s="65"/>
      <c r="EN429" s="64"/>
      <c r="EO429" s="64"/>
      <c r="EP429" s="64"/>
      <c r="EQ429" s="64"/>
      <c r="ER429" s="64"/>
      <c r="ES429" s="166"/>
      <c r="ET429" s="166"/>
      <c r="EU429" s="166"/>
      <c r="EV429" s="166"/>
      <c r="EW429" s="166"/>
      <c r="EX429" s="166"/>
      <c r="EY429" s="166"/>
      <c r="EZ429" s="166"/>
      <c r="FA429" s="166"/>
      <c r="FB429" s="166"/>
      <c r="FC429" s="166"/>
      <c r="FD429" s="166"/>
      <c r="FE429" s="166"/>
      <c r="FF429" s="166"/>
      <c r="FG429" s="166"/>
      <c r="FH429" s="166"/>
      <c r="FI429" s="166"/>
      <c r="FJ429" s="166"/>
      <c r="FK429" s="166"/>
      <c r="FL429" s="166"/>
      <c r="FM429" s="166"/>
    </row>
    <row r="430" spans="66:169" x14ac:dyDescent="0.3"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  <c r="CO430" s="64"/>
      <c r="CP430" s="64"/>
      <c r="CQ430" s="64"/>
      <c r="CR430" s="64"/>
      <c r="CS430" s="64"/>
      <c r="CT430" s="64"/>
      <c r="CU430" s="64"/>
      <c r="CV430" s="64"/>
      <c r="CW430" s="64"/>
      <c r="CX430" s="64"/>
      <c r="CY430" s="64"/>
      <c r="CZ430" s="64"/>
      <c r="DA430" s="64"/>
      <c r="DB430" s="64"/>
      <c r="DC430" s="64"/>
      <c r="DD430" s="64"/>
      <c r="DE430" s="64"/>
      <c r="DF430" s="65"/>
      <c r="DG430" s="65"/>
      <c r="DH430" s="64"/>
      <c r="DI430" s="64"/>
      <c r="DJ430" s="64"/>
      <c r="DK430" s="64"/>
      <c r="DL430" s="64"/>
      <c r="DM430" s="64"/>
      <c r="DN430" s="64"/>
      <c r="DO430" s="64"/>
      <c r="DP430" s="64"/>
      <c r="DQ430" s="64"/>
      <c r="DR430" s="64"/>
      <c r="DS430" s="65"/>
      <c r="DT430" s="65"/>
      <c r="DU430" s="65"/>
      <c r="DV430" s="65"/>
      <c r="DW430" s="65"/>
      <c r="DX430" s="65"/>
      <c r="DY430" s="65"/>
      <c r="DZ430" s="65"/>
      <c r="EA430" s="65"/>
      <c r="EB430" s="65"/>
      <c r="EC430" s="65"/>
      <c r="ED430" s="65"/>
      <c r="EE430" s="65"/>
      <c r="EF430" s="65"/>
      <c r="EG430" s="65"/>
      <c r="EH430" s="65"/>
      <c r="EI430" s="65"/>
      <c r="EJ430" s="65"/>
      <c r="EK430" s="65"/>
      <c r="EL430" s="65"/>
      <c r="EM430" s="65"/>
      <c r="EN430" s="64"/>
      <c r="EO430" s="64"/>
      <c r="EP430" s="64"/>
      <c r="EQ430" s="64"/>
      <c r="ER430" s="64"/>
      <c r="ES430" s="166"/>
      <c r="ET430" s="166"/>
      <c r="EU430" s="166"/>
      <c r="EV430" s="166"/>
      <c r="EW430" s="166"/>
      <c r="EX430" s="166"/>
      <c r="EY430" s="166"/>
      <c r="EZ430" s="166"/>
      <c r="FA430" s="166"/>
      <c r="FB430" s="166"/>
      <c r="FC430" s="166"/>
      <c r="FD430" s="166"/>
      <c r="FE430" s="166"/>
      <c r="FF430" s="166"/>
      <c r="FG430" s="166"/>
      <c r="FH430" s="166"/>
      <c r="FI430" s="166"/>
      <c r="FJ430" s="166"/>
      <c r="FK430" s="166"/>
      <c r="FL430" s="166"/>
      <c r="FM430" s="166"/>
    </row>
    <row r="431" spans="66:169" x14ac:dyDescent="0.3"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  <c r="CO431" s="64"/>
      <c r="CP431" s="64"/>
      <c r="CQ431" s="64"/>
      <c r="CR431" s="64"/>
      <c r="CS431" s="64"/>
      <c r="CT431" s="64"/>
      <c r="CU431" s="64"/>
      <c r="CV431" s="64"/>
      <c r="CW431" s="64"/>
      <c r="CX431" s="64"/>
      <c r="CY431" s="64"/>
      <c r="CZ431" s="64"/>
      <c r="DA431" s="64"/>
      <c r="DB431" s="64"/>
      <c r="DC431" s="64"/>
      <c r="DD431" s="64"/>
      <c r="DE431" s="64"/>
      <c r="DF431" s="65"/>
      <c r="DG431" s="65"/>
      <c r="DH431" s="64"/>
      <c r="DI431" s="64"/>
      <c r="DJ431" s="64"/>
      <c r="DK431" s="64"/>
      <c r="DL431" s="64"/>
      <c r="DM431" s="64"/>
      <c r="DN431" s="64"/>
      <c r="DO431" s="64"/>
      <c r="DP431" s="64"/>
      <c r="DQ431" s="64"/>
      <c r="DR431" s="64"/>
      <c r="DS431" s="65"/>
      <c r="DT431" s="65"/>
      <c r="DU431" s="65"/>
      <c r="DV431" s="65"/>
      <c r="DW431" s="65"/>
      <c r="DX431" s="65"/>
      <c r="DY431" s="65"/>
      <c r="DZ431" s="65"/>
      <c r="EA431" s="65"/>
      <c r="EB431" s="65"/>
      <c r="EC431" s="65"/>
      <c r="ED431" s="65"/>
      <c r="EE431" s="65"/>
      <c r="EF431" s="65"/>
      <c r="EG431" s="65"/>
      <c r="EH431" s="65"/>
      <c r="EI431" s="65"/>
      <c r="EJ431" s="65"/>
      <c r="EK431" s="65"/>
      <c r="EL431" s="65"/>
      <c r="EM431" s="65"/>
      <c r="EN431" s="64"/>
      <c r="EO431" s="64"/>
      <c r="EP431" s="64"/>
      <c r="EQ431" s="64"/>
      <c r="ER431" s="64"/>
      <c r="ES431" s="166"/>
      <c r="ET431" s="166"/>
      <c r="EU431" s="166"/>
      <c r="EV431" s="166"/>
      <c r="EW431" s="166"/>
      <c r="EX431" s="166"/>
      <c r="EY431" s="166"/>
      <c r="EZ431" s="166"/>
      <c r="FA431" s="166"/>
      <c r="FB431" s="166"/>
      <c r="FC431" s="166"/>
      <c r="FD431" s="166"/>
      <c r="FE431" s="166"/>
      <c r="FF431" s="166"/>
      <c r="FG431" s="166"/>
      <c r="FH431" s="166"/>
      <c r="FI431" s="166"/>
      <c r="FJ431" s="166"/>
      <c r="FK431" s="166"/>
      <c r="FL431" s="166"/>
      <c r="FM431" s="166"/>
    </row>
    <row r="432" spans="66:169" x14ac:dyDescent="0.3"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C432" s="64"/>
      <c r="CD432" s="64"/>
      <c r="CE432" s="64"/>
      <c r="CF432" s="64"/>
      <c r="CG432" s="64"/>
      <c r="CH432" s="64"/>
      <c r="CI432" s="64"/>
      <c r="CJ432" s="64"/>
      <c r="CK432" s="64"/>
      <c r="CL432" s="64"/>
      <c r="CM432" s="64"/>
      <c r="CN432" s="64"/>
      <c r="CO432" s="64"/>
      <c r="CP432" s="64"/>
      <c r="CQ432" s="64"/>
      <c r="CR432" s="64"/>
      <c r="CS432" s="64"/>
      <c r="CT432" s="64"/>
      <c r="CU432" s="64"/>
      <c r="CV432" s="64"/>
      <c r="CW432" s="64"/>
      <c r="CX432" s="64"/>
      <c r="CY432" s="64"/>
      <c r="CZ432" s="64"/>
      <c r="DA432" s="64"/>
      <c r="DB432" s="64"/>
      <c r="DC432" s="64"/>
      <c r="DD432" s="64"/>
      <c r="DE432" s="64"/>
      <c r="DF432" s="65"/>
      <c r="DG432" s="65"/>
      <c r="DH432" s="64"/>
      <c r="DI432" s="64"/>
      <c r="DJ432" s="64"/>
      <c r="DK432" s="64"/>
      <c r="DL432" s="64"/>
      <c r="DM432" s="64"/>
      <c r="DN432" s="64"/>
      <c r="DO432" s="64"/>
      <c r="DP432" s="64"/>
      <c r="DQ432" s="64"/>
      <c r="DR432" s="64"/>
      <c r="DS432" s="65"/>
      <c r="DT432" s="65"/>
      <c r="DU432" s="65"/>
      <c r="DV432" s="65"/>
      <c r="DW432" s="65"/>
      <c r="DX432" s="65"/>
      <c r="DY432" s="65"/>
      <c r="DZ432" s="65"/>
      <c r="EA432" s="65"/>
      <c r="EB432" s="65"/>
      <c r="EC432" s="65"/>
      <c r="ED432" s="65"/>
      <c r="EE432" s="65"/>
      <c r="EF432" s="65"/>
      <c r="EG432" s="65"/>
      <c r="EH432" s="65"/>
      <c r="EI432" s="65"/>
      <c r="EJ432" s="65"/>
      <c r="EK432" s="65"/>
      <c r="EL432" s="65"/>
      <c r="EM432" s="65"/>
      <c r="EN432" s="64"/>
      <c r="EO432" s="64"/>
      <c r="EP432" s="64"/>
      <c r="EQ432" s="64"/>
      <c r="ER432" s="64"/>
      <c r="ES432" s="166"/>
      <c r="ET432" s="166"/>
      <c r="EU432" s="166"/>
      <c r="EV432" s="166"/>
      <c r="EW432" s="166"/>
      <c r="EX432" s="166"/>
      <c r="EY432" s="166"/>
      <c r="EZ432" s="166"/>
      <c r="FA432" s="166"/>
      <c r="FB432" s="166"/>
      <c r="FC432" s="166"/>
      <c r="FD432" s="166"/>
      <c r="FE432" s="166"/>
      <c r="FF432" s="166"/>
      <c r="FG432" s="166"/>
      <c r="FH432" s="166"/>
      <c r="FI432" s="166"/>
      <c r="FJ432" s="166"/>
      <c r="FK432" s="166"/>
      <c r="FL432" s="166"/>
      <c r="FM432" s="166"/>
    </row>
    <row r="433" spans="66:169" x14ac:dyDescent="0.3"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C433" s="64"/>
      <c r="CD433" s="64"/>
      <c r="CE433" s="64"/>
      <c r="CF433" s="64"/>
      <c r="CG433" s="64"/>
      <c r="CH433" s="64"/>
      <c r="CI433" s="64"/>
      <c r="CJ433" s="64"/>
      <c r="CK433" s="64"/>
      <c r="CL433" s="64"/>
      <c r="CM433" s="64"/>
      <c r="CN433" s="64"/>
      <c r="CO433" s="64"/>
      <c r="CP433" s="64"/>
      <c r="CQ433" s="64"/>
      <c r="CR433" s="64"/>
      <c r="CS433" s="64"/>
      <c r="CT433" s="64"/>
      <c r="CU433" s="64"/>
      <c r="CV433" s="64"/>
      <c r="CW433" s="64"/>
      <c r="CX433" s="64"/>
      <c r="CY433" s="64"/>
      <c r="CZ433" s="64"/>
      <c r="DA433" s="64"/>
      <c r="DB433" s="64"/>
      <c r="DC433" s="64"/>
      <c r="DD433" s="64"/>
      <c r="DE433" s="64"/>
      <c r="DF433" s="65"/>
      <c r="DG433" s="65"/>
      <c r="DH433" s="64"/>
      <c r="DI433" s="64"/>
      <c r="DJ433" s="64"/>
      <c r="DK433" s="64"/>
      <c r="DL433" s="64"/>
      <c r="DM433" s="64"/>
      <c r="DN433" s="64"/>
      <c r="DO433" s="64"/>
      <c r="DP433" s="64"/>
      <c r="DQ433" s="64"/>
      <c r="DR433" s="64"/>
      <c r="DS433" s="65"/>
      <c r="DT433" s="65"/>
      <c r="DU433" s="65"/>
      <c r="DV433" s="65"/>
      <c r="DW433" s="65"/>
      <c r="DX433" s="65"/>
      <c r="DY433" s="65"/>
      <c r="DZ433" s="65"/>
      <c r="EA433" s="65"/>
      <c r="EB433" s="65"/>
      <c r="EC433" s="65"/>
      <c r="ED433" s="65"/>
      <c r="EE433" s="65"/>
      <c r="EF433" s="65"/>
      <c r="EG433" s="65"/>
      <c r="EH433" s="65"/>
      <c r="EI433" s="65"/>
      <c r="EJ433" s="65"/>
      <c r="EK433" s="65"/>
      <c r="EL433" s="65"/>
      <c r="EM433" s="65"/>
      <c r="EN433" s="64"/>
      <c r="EO433" s="64"/>
      <c r="EP433" s="64"/>
      <c r="EQ433" s="64"/>
      <c r="ER433" s="64"/>
      <c r="ES433" s="166"/>
      <c r="ET433" s="166"/>
      <c r="EU433" s="166"/>
      <c r="EV433" s="166"/>
      <c r="EW433" s="166"/>
      <c r="EX433" s="166"/>
      <c r="EY433" s="166"/>
      <c r="EZ433" s="166"/>
      <c r="FA433" s="166"/>
      <c r="FB433" s="166"/>
      <c r="FC433" s="166"/>
      <c r="FD433" s="166"/>
      <c r="FE433" s="166"/>
      <c r="FF433" s="166"/>
      <c r="FG433" s="166"/>
      <c r="FH433" s="166"/>
      <c r="FI433" s="166"/>
      <c r="FJ433" s="166"/>
      <c r="FK433" s="166"/>
      <c r="FL433" s="166"/>
      <c r="FM433" s="166"/>
    </row>
    <row r="434" spans="66:169" x14ac:dyDescent="0.3"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C434" s="64"/>
      <c r="CD434" s="64"/>
      <c r="CE434" s="64"/>
      <c r="CF434" s="64"/>
      <c r="CG434" s="64"/>
      <c r="CH434" s="64"/>
      <c r="CI434" s="64"/>
      <c r="CJ434" s="64"/>
      <c r="CK434" s="64"/>
      <c r="CL434" s="64"/>
      <c r="CM434" s="64"/>
      <c r="CN434" s="64"/>
      <c r="CO434" s="64"/>
      <c r="CP434" s="64"/>
      <c r="CQ434" s="64"/>
      <c r="CR434" s="64"/>
      <c r="CS434" s="64"/>
      <c r="CT434" s="64"/>
      <c r="CU434" s="64"/>
      <c r="CV434" s="64"/>
      <c r="CW434" s="64"/>
      <c r="CX434" s="64"/>
      <c r="CY434" s="64"/>
      <c r="CZ434" s="64"/>
      <c r="DA434" s="64"/>
      <c r="DB434" s="64"/>
      <c r="DC434" s="64"/>
      <c r="DD434" s="64"/>
      <c r="DE434" s="64"/>
      <c r="DF434" s="65"/>
      <c r="DG434" s="65"/>
      <c r="DH434" s="64"/>
      <c r="DI434" s="64"/>
      <c r="DJ434" s="64"/>
      <c r="DK434" s="64"/>
      <c r="DL434" s="64"/>
      <c r="DM434" s="64"/>
      <c r="DN434" s="64"/>
      <c r="DO434" s="64"/>
      <c r="DP434" s="64"/>
      <c r="DQ434" s="64"/>
      <c r="DR434" s="64"/>
      <c r="DS434" s="65"/>
      <c r="DT434" s="65"/>
      <c r="DU434" s="65"/>
      <c r="DV434" s="65"/>
      <c r="DW434" s="65"/>
      <c r="DX434" s="65"/>
      <c r="DY434" s="65"/>
      <c r="DZ434" s="65"/>
      <c r="EA434" s="65"/>
      <c r="EB434" s="65"/>
      <c r="EC434" s="65"/>
      <c r="ED434" s="65"/>
      <c r="EE434" s="65"/>
      <c r="EF434" s="65"/>
      <c r="EG434" s="65"/>
      <c r="EH434" s="65"/>
      <c r="EI434" s="65"/>
      <c r="EJ434" s="65"/>
      <c r="EK434" s="65"/>
      <c r="EL434" s="65"/>
      <c r="EM434" s="65"/>
      <c r="EN434" s="64"/>
      <c r="EO434" s="64"/>
      <c r="EP434" s="64"/>
      <c r="EQ434" s="64"/>
      <c r="ER434" s="64"/>
      <c r="ES434" s="166"/>
      <c r="ET434" s="166"/>
      <c r="EU434" s="166"/>
      <c r="EV434" s="166"/>
      <c r="EW434" s="166"/>
      <c r="EX434" s="166"/>
      <c r="EY434" s="166"/>
      <c r="EZ434" s="166"/>
      <c r="FA434" s="166"/>
      <c r="FB434" s="166"/>
      <c r="FC434" s="166"/>
      <c r="FD434" s="166"/>
      <c r="FE434" s="166"/>
      <c r="FF434" s="166"/>
      <c r="FG434" s="166"/>
      <c r="FH434" s="166"/>
      <c r="FI434" s="166"/>
      <c r="FJ434" s="166"/>
      <c r="FK434" s="166"/>
      <c r="FL434" s="166"/>
      <c r="FM434" s="166"/>
    </row>
    <row r="435" spans="66:169" x14ac:dyDescent="0.3"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C435" s="64"/>
      <c r="CD435" s="64"/>
      <c r="CE435" s="64"/>
      <c r="CF435" s="64"/>
      <c r="CG435" s="64"/>
      <c r="CH435" s="64"/>
      <c r="CI435" s="64"/>
      <c r="CJ435" s="64"/>
      <c r="CK435" s="64"/>
      <c r="CL435" s="64"/>
      <c r="CM435" s="64"/>
      <c r="CN435" s="64"/>
      <c r="CO435" s="64"/>
      <c r="CP435" s="64"/>
      <c r="CQ435" s="64"/>
      <c r="CR435" s="64"/>
      <c r="CS435" s="64"/>
      <c r="CT435" s="64"/>
      <c r="CU435" s="64"/>
      <c r="CV435" s="64"/>
      <c r="CW435" s="64"/>
      <c r="CX435" s="64"/>
      <c r="CY435" s="64"/>
      <c r="CZ435" s="64"/>
      <c r="DA435" s="64"/>
      <c r="DB435" s="64"/>
      <c r="DC435" s="64"/>
      <c r="DD435" s="64"/>
      <c r="DE435" s="64"/>
      <c r="DF435" s="65"/>
      <c r="DG435" s="65"/>
      <c r="DH435" s="64"/>
      <c r="DI435" s="64"/>
      <c r="DJ435" s="64"/>
      <c r="DK435" s="64"/>
      <c r="DL435" s="64"/>
      <c r="DM435" s="64"/>
      <c r="DN435" s="64"/>
      <c r="DO435" s="64"/>
      <c r="DP435" s="64"/>
      <c r="DQ435" s="64"/>
      <c r="DR435" s="64"/>
      <c r="DS435" s="65"/>
      <c r="DT435" s="65"/>
      <c r="DU435" s="65"/>
      <c r="DV435" s="65"/>
      <c r="DW435" s="65"/>
      <c r="DX435" s="65"/>
      <c r="DY435" s="65"/>
      <c r="DZ435" s="65"/>
      <c r="EA435" s="65"/>
      <c r="EB435" s="65"/>
      <c r="EC435" s="65"/>
      <c r="ED435" s="65"/>
      <c r="EE435" s="65"/>
      <c r="EF435" s="65"/>
      <c r="EG435" s="65"/>
      <c r="EH435" s="65"/>
      <c r="EI435" s="65"/>
      <c r="EJ435" s="65"/>
      <c r="EK435" s="65"/>
      <c r="EL435" s="65"/>
      <c r="EM435" s="65"/>
      <c r="EN435" s="64"/>
      <c r="EO435" s="64"/>
      <c r="EP435" s="64"/>
      <c r="EQ435" s="64"/>
      <c r="ER435" s="64"/>
      <c r="ES435" s="166"/>
      <c r="ET435" s="166"/>
      <c r="EU435" s="166"/>
      <c r="EV435" s="166"/>
      <c r="EW435" s="166"/>
      <c r="EX435" s="166"/>
      <c r="EY435" s="166"/>
      <c r="EZ435" s="166"/>
      <c r="FA435" s="166"/>
      <c r="FB435" s="166"/>
      <c r="FC435" s="166"/>
      <c r="FD435" s="166"/>
      <c r="FE435" s="166"/>
      <c r="FF435" s="166"/>
      <c r="FG435" s="166"/>
      <c r="FH435" s="166"/>
      <c r="FI435" s="166"/>
      <c r="FJ435" s="166"/>
      <c r="FK435" s="166"/>
      <c r="FL435" s="166"/>
      <c r="FM435" s="166"/>
    </row>
    <row r="436" spans="66:169" x14ac:dyDescent="0.3"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C436" s="64"/>
      <c r="CD436" s="64"/>
      <c r="CE436" s="64"/>
      <c r="CF436" s="64"/>
      <c r="CG436" s="64"/>
      <c r="CH436" s="64"/>
      <c r="CI436" s="64"/>
      <c r="CJ436" s="64"/>
      <c r="CK436" s="64"/>
      <c r="CL436" s="64"/>
      <c r="CM436" s="64"/>
      <c r="CN436" s="64"/>
      <c r="CO436" s="64"/>
      <c r="CP436" s="64"/>
      <c r="CQ436" s="64"/>
      <c r="CR436" s="64"/>
      <c r="CS436" s="64"/>
      <c r="CT436" s="64"/>
      <c r="CU436" s="64"/>
      <c r="CV436" s="64"/>
      <c r="CW436" s="64"/>
      <c r="CX436" s="64"/>
      <c r="CY436" s="64"/>
      <c r="CZ436" s="64"/>
      <c r="DA436" s="64"/>
      <c r="DB436" s="64"/>
      <c r="DC436" s="64"/>
      <c r="DD436" s="64"/>
      <c r="DE436" s="64"/>
      <c r="DF436" s="65"/>
      <c r="DG436" s="65"/>
      <c r="DH436" s="64"/>
      <c r="DI436" s="64"/>
      <c r="DJ436" s="64"/>
      <c r="DK436" s="64"/>
      <c r="DL436" s="64"/>
      <c r="DM436" s="64"/>
      <c r="DN436" s="64"/>
      <c r="DO436" s="64"/>
      <c r="DP436" s="64"/>
      <c r="DQ436" s="64"/>
      <c r="DR436" s="64"/>
      <c r="DS436" s="65"/>
      <c r="DT436" s="65"/>
      <c r="DU436" s="65"/>
      <c r="DV436" s="65"/>
      <c r="DW436" s="65"/>
      <c r="DX436" s="65"/>
      <c r="DY436" s="65"/>
      <c r="DZ436" s="65"/>
      <c r="EA436" s="65"/>
      <c r="EB436" s="65"/>
      <c r="EC436" s="65"/>
      <c r="ED436" s="65"/>
      <c r="EE436" s="65"/>
      <c r="EF436" s="65"/>
      <c r="EG436" s="65"/>
      <c r="EH436" s="65"/>
      <c r="EI436" s="65"/>
      <c r="EJ436" s="65"/>
      <c r="EK436" s="65"/>
      <c r="EL436" s="65"/>
      <c r="EM436" s="65"/>
      <c r="EN436" s="64"/>
      <c r="EO436" s="64"/>
      <c r="EP436" s="64"/>
      <c r="EQ436" s="64"/>
      <c r="ER436" s="64"/>
      <c r="ES436" s="166"/>
      <c r="ET436" s="166"/>
      <c r="EU436" s="166"/>
      <c r="EV436" s="166"/>
      <c r="EW436" s="166"/>
      <c r="EX436" s="166"/>
      <c r="EY436" s="166"/>
      <c r="EZ436" s="166"/>
      <c r="FA436" s="166"/>
      <c r="FB436" s="166"/>
      <c r="FC436" s="166"/>
      <c r="FD436" s="166"/>
      <c r="FE436" s="166"/>
      <c r="FF436" s="166"/>
      <c r="FG436" s="166"/>
      <c r="FH436" s="166"/>
      <c r="FI436" s="166"/>
      <c r="FJ436" s="166"/>
      <c r="FK436" s="166"/>
      <c r="FL436" s="166"/>
      <c r="FM436" s="166"/>
    </row>
    <row r="437" spans="66:169" x14ac:dyDescent="0.3"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  <c r="CO437" s="64"/>
      <c r="CP437" s="64"/>
      <c r="CQ437" s="64"/>
      <c r="CR437" s="64"/>
      <c r="CS437" s="64"/>
      <c r="CT437" s="64"/>
      <c r="CU437" s="64"/>
      <c r="CV437" s="64"/>
      <c r="CW437" s="64"/>
      <c r="CX437" s="64"/>
      <c r="CY437" s="64"/>
      <c r="CZ437" s="64"/>
      <c r="DA437" s="64"/>
      <c r="DB437" s="64"/>
      <c r="DC437" s="64"/>
      <c r="DD437" s="64"/>
      <c r="DE437" s="64"/>
      <c r="DF437" s="65"/>
      <c r="DG437" s="65"/>
      <c r="DH437" s="64"/>
      <c r="DI437" s="64"/>
      <c r="DJ437" s="64"/>
      <c r="DK437" s="64"/>
      <c r="DL437" s="64"/>
      <c r="DM437" s="64"/>
      <c r="DN437" s="64"/>
      <c r="DO437" s="64"/>
      <c r="DP437" s="64"/>
      <c r="DQ437" s="64"/>
      <c r="DR437" s="64"/>
      <c r="DS437" s="65"/>
      <c r="DT437" s="65"/>
      <c r="DU437" s="65"/>
      <c r="DV437" s="65"/>
      <c r="DW437" s="65"/>
      <c r="DX437" s="65"/>
      <c r="DY437" s="65"/>
      <c r="DZ437" s="65"/>
      <c r="EA437" s="65"/>
      <c r="EB437" s="65"/>
      <c r="EC437" s="65"/>
      <c r="ED437" s="65"/>
      <c r="EE437" s="65"/>
      <c r="EF437" s="65"/>
      <c r="EG437" s="65"/>
      <c r="EH437" s="65"/>
      <c r="EI437" s="65"/>
      <c r="EJ437" s="65"/>
      <c r="EK437" s="65"/>
      <c r="EL437" s="65"/>
      <c r="EM437" s="65"/>
      <c r="EN437" s="64"/>
      <c r="EO437" s="64"/>
      <c r="EP437" s="64"/>
      <c r="EQ437" s="64"/>
      <c r="ER437" s="64"/>
      <c r="ES437" s="166"/>
      <c r="ET437" s="166"/>
      <c r="EU437" s="166"/>
      <c r="EV437" s="166"/>
      <c r="EW437" s="166"/>
      <c r="EX437" s="166"/>
      <c r="EY437" s="166"/>
      <c r="EZ437" s="166"/>
      <c r="FA437" s="166"/>
      <c r="FB437" s="166"/>
      <c r="FC437" s="166"/>
      <c r="FD437" s="166"/>
      <c r="FE437" s="166"/>
      <c r="FF437" s="166"/>
      <c r="FG437" s="166"/>
      <c r="FH437" s="166"/>
      <c r="FI437" s="166"/>
      <c r="FJ437" s="166"/>
      <c r="FK437" s="166"/>
      <c r="FL437" s="166"/>
      <c r="FM437" s="166"/>
    </row>
    <row r="438" spans="66:169" x14ac:dyDescent="0.3"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  <c r="CO438" s="64"/>
      <c r="CP438" s="64"/>
      <c r="CQ438" s="64"/>
      <c r="CR438" s="64"/>
      <c r="CS438" s="64"/>
      <c r="CT438" s="64"/>
      <c r="CU438" s="64"/>
      <c r="CV438" s="64"/>
      <c r="CW438" s="64"/>
      <c r="CX438" s="64"/>
      <c r="CY438" s="64"/>
      <c r="CZ438" s="64"/>
      <c r="DA438" s="64"/>
      <c r="DB438" s="64"/>
      <c r="DC438" s="64"/>
      <c r="DD438" s="64"/>
      <c r="DE438" s="64"/>
      <c r="DF438" s="65"/>
      <c r="DG438" s="65"/>
      <c r="DH438" s="64"/>
      <c r="DI438" s="64"/>
      <c r="DJ438" s="64"/>
      <c r="DK438" s="64"/>
      <c r="DL438" s="64"/>
      <c r="DM438" s="64"/>
      <c r="DN438" s="64"/>
      <c r="DO438" s="64"/>
      <c r="DP438" s="64"/>
      <c r="DQ438" s="64"/>
      <c r="DR438" s="64"/>
      <c r="DS438" s="65"/>
      <c r="DT438" s="65"/>
      <c r="DU438" s="65"/>
      <c r="DV438" s="65"/>
      <c r="DW438" s="65"/>
      <c r="DX438" s="65"/>
      <c r="DY438" s="65"/>
      <c r="DZ438" s="65"/>
      <c r="EA438" s="65"/>
      <c r="EB438" s="65"/>
      <c r="EC438" s="65"/>
      <c r="ED438" s="65"/>
      <c r="EE438" s="65"/>
      <c r="EF438" s="65"/>
      <c r="EG438" s="65"/>
      <c r="EH438" s="65"/>
      <c r="EI438" s="65"/>
      <c r="EJ438" s="65"/>
      <c r="EK438" s="65"/>
      <c r="EL438" s="65"/>
      <c r="EM438" s="65"/>
      <c r="EN438" s="64"/>
      <c r="EO438" s="64"/>
      <c r="EP438" s="64"/>
      <c r="EQ438" s="64"/>
      <c r="ER438" s="64"/>
      <c r="ES438" s="166"/>
      <c r="ET438" s="166"/>
      <c r="EU438" s="166"/>
      <c r="EV438" s="166"/>
      <c r="EW438" s="166"/>
      <c r="EX438" s="166"/>
      <c r="EY438" s="166"/>
      <c r="EZ438" s="166"/>
      <c r="FA438" s="166"/>
      <c r="FB438" s="166"/>
      <c r="FC438" s="166"/>
      <c r="FD438" s="166"/>
      <c r="FE438" s="166"/>
      <c r="FF438" s="166"/>
      <c r="FG438" s="166"/>
      <c r="FH438" s="166"/>
      <c r="FI438" s="166"/>
      <c r="FJ438" s="166"/>
      <c r="FK438" s="166"/>
      <c r="FL438" s="166"/>
      <c r="FM438" s="166"/>
    </row>
    <row r="439" spans="66:169" x14ac:dyDescent="0.3"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C439" s="64"/>
      <c r="CD439" s="64"/>
      <c r="CE439" s="64"/>
      <c r="CF439" s="64"/>
      <c r="CG439" s="64"/>
      <c r="CH439" s="64"/>
      <c r="CI439" s="64"/>
      <c r="CJ439" s="64"/>
      <c r="CK439" s="64"/>
      <c r="CL439" s="64"/>
      <c r="CM439" s="64"/>
      <c r="CN439" s="64"/>
      <c r="CO439" s="64"/>
      <c r="CP439" s="64"/>
      <c r="CQ439" s="64"/>
      <c r="CR439" s="64"/>
      <c r="CS439" s="64"/>
      <c r="CT439" s="64"/>
      <c r="CU439" s="64"/>
      <c r="CV439" s="64"/>
      <c r="CW439" s="64"/>
      <c r="CX439" s="64"/>
      <c r="CY439" s="64"/>
      <c r="CZ439" s="64"/>
      <c r="DA439" s="64"/>
      <c r="DB439" s="64"/>
      <c r="DC439" s="64"/>
      <c r="DD439" s="64"/>
      <c r="DE439" s="64"/>
      <c r="DF439" s="65"/>
      <c r="DG439" s="65"/>
      <c r="DH439" s="64"/>
      <c r="DI439" s="64"/>
      <c r="DJ439" s="64"/>
      <c r="DK439" s="64"/>
      <c r="DL439" s="64"/>
      <c r="DM439" s="64"/>
      <c r="DN439" s="64"/>
      <c r="DO439" s="64"/>
      <c r="DP439" s="64"/>
      <c r="DQ439" s="64"/>
      <c r="DR439" s="64"/>
      <c r="DS439" s="65"/>
      <c r="DT439" s="65"/>
      <c r="DU439" s="65"/>
      <c r="DV439" s="65"/>
      <c r="DW439" s="65"/>
      <c r="DX439" s="65"/>
      <c r="DY439" s="65"/>
      <c r="DZ439" s="65"/>
      <c r="EA439" s="65"/>
      <c r="EB439" s="65"/>
      <c r="EC439" s="65"/>
      <c r="ED439" s="65"/>
      <c r="EE439" s="65"/>
      <c r="EF439" s="65"/>
      <c r="EG439" s="65"/>
      <c r="EH439" s="65"/>
      <c r="EI439" s="65"/>
      <c r="EJ439" s="65"/>
      <c r="EK439" s="65"/>
      <c r="EL439" s="65"/>
      <c r="EM439" s="65"/>
      <c r="EN439" s="64"/>
      <c r="EO439" s="64"/>
      <c r="EP439" s="64"/>
      <c r="EQ439" s="64"/>
      <c r="ER439" s="64"/>
      <c r="ES439" s="166"/>
      <c r="ET439" s="166"/>
      <c r="EU439" s="166"/>
      <c r="EV439" s="166"/>
      <c r="EW439" s="166"/>
      <c r="EX439" s="166"/>
      <c r="EY439" s="166"/>
      <c r="EZ439" s="166"/>
      <c r="FA439" s="166"/>
      <c r="FB439" s="166"/>
      <c r="FC439" s="166"/>
      <c r="FD439" s="166"/>
      <c r="FE439" s="166"/>
      <c r="FF439" s="166"/>
      <c r="FG439" s="166"/>
      <c r="FH439" s="166"/>
      <c r="FI439" s="166"/>
      <c r="FJ439" s="166"/>
      <c r="FK439" s="166"/>
      <c r="FL439" s="166"/>
      <c r="FM439" s="166"/>
    </row>
    <row r="440" spans="66:169" x14ac:dyDescent="0.3">
      <c r="BN440" s="64"/>
      <c r="BO440" s="64"/>
      <c r="BP440" s="64"/>
      <c r="BQ440" s="64"/>
      <c r="BR440" s="64"/>
      <c r="BS440" s="64"/>
      <c r="BT440" s="64"/>
      <c r="BU440" s="64"/>
      <c r="BV440" s="64"/>
      <c r="BW440" s="64"/>
      <c r="BX440" s="64"/>
      <c r="BY440" s="64"/>
      <c r="BZ440" s="64"/>
      <c r="CA440" s="64"/>
      <c r="CC440" s="64"/>
      <c r="CD440" s="64"/>
      <c r="CE440" s="64"/>
      <c r="CF440" s="64"/>
      <c r="CG440" s="64"/>
      <c r="CH440" s="64"/>
      <c r="CI440" s="64"/>
      <c r="CJ440" s="64"/>
      <c r="CK440" s="64"/>
      <c r="CL440" s="64"/>
      <c r="CM440" s="64"/>
      <c r="CN440" s="64"/>
      <c r="CO440" s="64"/>
      <c r="CP440" s="64"/>
      <c r="CQ440" s="64"/>
      <c r="CR440" s="64"/>
      <c r="CS440" s="64"/>
      <c r="CT440" s="64"/>
      <c r="CU440" s="64"/>
      <c r="CV440" s="64"/>
      <c r="CW440" s="64"/>
      <c r="CX440" s="64"/>
      <c r="CY440" s="64"/>
      <c r="CZ440" s="64"/>
      <c r="DA440" s="64"/>
      <c r="DB440" s="64"/>
      <c r="DC440" s="64"/>
      <c r="DD440" s="64"/>
      <c r="DE440" s="64"/>
      <c r="DF440" s="65"/>
      <c r="DG440" s="65"/>
      <c r="DH440" s="64"/>
      <c r="DI440" s="64"/>
      <c r="DJ440" s="64"/>
      <c r="DK440" s="64"/>
      <c r="DL440" s="64"/>
      <c r="DM440" s="64"/>
      <c r="DN440" s="64"/>
      <c r="DO440" s="64"/>
      <c r="DP440" s="64"/>
      <c r="DQ440" s="64"/>
      <c r="DR440" s="64"/>
      <c r="DS440" s="65"/>
      <c r="DT440" s="65"/>
      <c r="DU440" s="65"/>
      <c r="DV440" s="65"/>
      <c r="DW440" s="65"/>
      <c r="DX440" s="65"/>
      <c r="DY440" s="65"/>
      <c r="DZ440" s="65"/>
      <c r="EA440" s="65"/>
      <c r="EB440" s="65"/>
      <c r="EC440" s="65"/>
      <c r="ED440" s="65"/>
      <c r="EE440" s="65"/>
      <c r="EF440" s="65"/>
      <c r="EG440" s="65"/>
      <c r="EH440" s="65"/>
      <c r="EI440" s="65"/>
      <c r="EJ440" s="65"/>
      <c r="EK440" s="65"/>
      <c r="EL440" s="65"/>
      <c r="EM440" s="65"/>
      <c r="EN440" s="64"/>
      <c r="EO440" s="64"/>
      <c r="EP440" s="64"/>
      <c r="EQ440" s="64"/>
      <c r="ER440" s="64"/>
      <c r="ES440" s="166"/>
      <c r="ET440" s="166"/>
      <c r="EU440" s="166"/>
      <c r="EV440" s="166"/>
      <c r="EW440" s="166"/>
      <c r="EX440" s="166"/>
      <c r="EY440" s="166"/>
      <c r="EZ440" s="166"/>
      <c r="FA440" s="166"/>
      <c r="FB440" s="166"/>
      <c r="FC440" s="166"/>
      <c r="FD440" s="166"/>
      <c r="FE440" s="166"/>
      <c r="FF440" s="166"/>
      <c r="FG440" s="166"/>
      <c r="FH440" s="166"/>
      <c r="FI440" s="166"/>
      <c r="FJ440" s="166"/>
      <c r="FK440" s="166"/>
      <c r="FL440" s="166"/>
      <c r="FM440" s="166"/>
    </row>
    <row r="441" spans="66:169" x14ac:dyDescent="0.3"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C441" s="64"/>
      <c r="CD441" s="64"/>
      <c r="CE441" s="64"/>
      <c r="CF441" s="64"/>
      <c r="CG441" s="64"/>
      <c r="CH441" s="64"/>
      <c r="CI441" s="64"/>
      <c r="CJ441" s="64"/>
      <c r="CK441" s="64"/>
      <c r="CL441" s="64"/>
      <c r="CM441" s="64"/>
      <c r="CN441" s="64"/>
      <c r="CO441" s="64"/>
      <c r="CP441" s="64"/>
      <c r="CQ441" s="64"/>
      <c r="CR441" s="64"/>
      <c r="CS441" s="64"/>
      <c r="CT441" s="64"/>
      <c r="CU441" s="64"/>
      <c r="CV441" s="64"/>
      <c r="CW441" s="64"/>
      <c r="CX441" s="64"/>
      <c r="CY441" s="64"/>
      <c r="CZ441" s="64"/>
      <c r="DA441" s="64"/>
      <c r="DB441" s="64"/>
      <c r="DC441" s="64"/>
      <c r="DD441" s="64"/>
      <c r="DE441" s="64"/>
      <c r="DF441" s="65"/>
      <c r="DG441" s="65"/>
      <c r="DH441" s="64"/>
      <c r="DI441" s="64"/>
      <c r="DJ441" s="64"/>
      <c r="DK441" s="64"/>
      <c r="DL441" s="64"/>
      <c r="DM441" s="64"/>
      <c r="DN441" s="64"/>
      <c r="DO441" s="64"/>
      <c r="DP441" s="64"/>
      <c r="DQ441" s="64"/>
      <c r="DR441" s="64"/>
      <c r="DS441" s="65"/>
      <c r="DT441" s="65"/>
      <c r="DU441" s="65"/>
      <c r="DV441" s="65"/>
      <c r="DW441" s="65"/>
      <c r="DX441" s="65"/>
      <c r="DY441" s="65"/>
      <c r="DZ441" s="65"/>
      <c r="EA441" s="65"/>
      <c r="EB441" s="65"/>
      <c r="EC441" s="65"/>
      <c r="ED441" s="65"/>
      <c r="EE441" s="65"/>
      <c r="EF441" s="65"/>
      <c r="EG441" s="65"/>
      <c r="EH441" s="65"/>
      <c r="EI441" s="65"/>
      <c r="EJ441" s="65"/>
      <c r="EK441" s="65"/>
      <c r="EL441" s="65"/>
      <c r="EM441" s="65"/>
      <c r="EN441" s="64"/>
      <c r="EO441" s="64"/>
      <c r="EP441" s="64"/>
      <c r="EQ441" s="64"/>
      <c r="ER441" s="64"/>
      <c r="ES441" s="166"/>
      <c r="ET441" s="166"/>
      <c r="EU441" s="166"/>
      <c r="EV441" s="166"/>
      <c r="EW441" s="166"/>
      <c r="EX441" s="166"/>
      <c r="EY441" s="166"/>
      <c r="EZ441" s="166"/>
      <c r="FA441" s="166"/>
      <c r="FB441" s="166"/>
      <c r="FC441" s="166"/>
      <c r="FD441" s="166"/>
      <c r="FE441" s="166"/>
      <c r="FF441" s="166"/>
      <c r="FG441" s="166"/>
      <c r="FH441" s="166"/>
      <c r="FI441" s="166"/>
      <c r="FJ441" s="166"/>
      <c r="FK441" s="166"/>
      <c r="FL441" s="166"/>
      <c r="FM441" s="166"/>
    </row>
    <row r="442" spans="66:169" x14ac:dyDescent="0.3"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C442" s="64"/>
      <c r="CD442" s="64"/>
      <c r="CE442" s="64"/>
      <c r="CF442" s="64"/>
      <c r="CG442" s="64"/>
      <c r="CH442" s="64"/>
      <c r="CI442" s="64"/>
      <c r="CJ442" s="64"/>
      <c r="CK442" s="64"/>
      <c r="CL442" s="64"/>
      <c r="CM442" s="64"/>
      <c r="CN442" s="64"/>
      <c r="CO442" s="64"/>
      <c r="CP442" s="64"/>
      <c r="CQ442" s="64"/>
      <c r="CR442" s="64"/>
      <c r="CS442" s="64"/>
      <c r="CT442" s="64"/>
      <c r="CU442" s="64"/>
      <c r="CV442" s="64"/>
      <c r="CW442" s="64"/>
      <c r="CX442" s="64"/>
      <c r="CY442" s="64"/>
      <c r="CZ442" s="64"/>
      <c r="DA442" s="64"/>
      <c r="DB442" s="64"/>
      <c r="DC442" s="64"/>
      <c r="DD442" s="64"/>
      <c r="DE442" s="64"/>
      <c r="DF442" s="65"/>
      <c r="DG442" s="65"/>
      <c r="DH442" s="64"/>
      <c r="DI442" s="64"/>
      <c r="DJ442" s="64"/>
      <c r="DK442" s="64"/>
      <c r="DL442" s="64"/>
      <c r="DM442" s="64"/>
      <c r="DN442" s="64"/>
      <c r="DO442" s="64"/>
      <c r="DP442" s="64"/>
      <c r="DQ442" s="64"/>
      <c r="DR442" s="64"/>
      <c r="DS442" s="65"/>
      <c r="DT442" s="65"/>
      <c r="DU442" s="65"/>
      <c r="DV442" s="65"/>
      <c r="DW442" s="65"/>
      <c r="DX442" s="65"/>
      <c r="DY442" s="65"/>
      <c r="DZ442" s="65"/>
      <c r="EA442" s="65"/>
      <c r="EB442" s="65"/>
      <c r="EC442" s="65"/>
      <c r="ED442" s="65"/>
      <c r="EE442" s="65"/>
      <c r="EF442" s="65"/>
      <c r="EG442" s="65"/>
      <c r="EH442" s="65"/>
      <c r="EI442" s="65"/>
      <c r="EJ442" s="65"/>
      <c r="EK442" s="65"/>
      <c r="EL442" s="65"/>
      <c r="EM442" s="65"/>
      <c r="EN442" s="64"/>
      <c r="EO442" s="64"/>
      <c r="EP442" s="64"/>
      <c r="EQ442" s="64"/>
      <c r="ER442" s="64"/>
      <c r="ES442" s="166"/>
      <c r="ET442" s="166"/>
      <c r="EU442" s="166"/>
      <c r="EV442" s="166"/>
      <c r="EW442" s="166"/>
      <c r="EX442" s="166"/>
      <c r="EY442" s="166"/>
      <c r="EZ442" s="166"/>
      <c r="FA442" s="166"/>
      <c r="FB442" s="166"/>
      <c r="FC442" s="166"/>
      <c r="FD442" s="166"/>
      <c r="FE442" s="166"/>
      <c r="FF442" s="166"/>
      <c r="FG442" s="166"/>
      <c r="FH442" s="166"/>
      <c r="FI442" s="166"/>
      <c r="FJ442" s="166"/>
      <c r="FK442" s="166"/>
      <c r="FL442" s="166"/>
      <c r="FM442" s="166"/>
    </row>
    <row r="443" spans="66:169" x14ac:dyDescent="0.3"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C443" s="64"/>
      <c r="CD443" s="64"/>
      <c r="CE443" s="64"/>
      <c r="CF443" s="64"/>
      <c r="CG443" s="64"/>
      <c r="CH443" s="64"/>
      <c r="CI443" s="64"/>
      <c r="CJ443" s="64"/>
      <c r="CK443" s="64"/>
      <c r="CL443" s="64"/>
      <c r="CM443" s="64"/>
      <c r="CN443" s="64"/>
      <c r="CO443" s="64"/>
      <c r="CP443" s="64"/>
      <c r="CQ443" s="64"/>
      <c r="CR443" s="64"/>
      <c r="CS443" s="64"/>
      <c r="CT443" s="64"/>
      <c r="CU443" s="64"/>
      <c r="CV443" s="64"/>
      <c r="CW443" s="64"/>
      <c r="CX443" s="64"/>
      <c r="CY443" s="64"/>
      <c r="CZ443" s="64"/>
      <c r="DA443" s="64"/>
      <c r="DB443" s="64"/>
      <c r="DC443" s="64"/>
      <c r="DD443" s="64"/>
      <c r="DE443" s="64"/>
      <c r="DF443" s="65"/>
      <c r="DG443" s="65"/>
      <c r="DH443" s="64"/>
      <c r="DI443" s="64"/>
      <c r="DJ443" s="64"/>
      <c r="DK443" s="64"/>
      <c r="DL443" s="64"/>
      <c r="DM443" s="64"/>
      <c r="DN443" s="64"/>
      <c r="DO443" s="64"/>
      <c r="DP443" s="64"/>
      <c r="DQ443" s="64"/>
      <c r="DR443" s="64"/>
      <c r="DS443" s="65"/>
      <c r="DT443" s="65"/>
      <c r="DU443" s="65"/>
      <c r="DV443" s="65"/>
      <c r="DW443" s="65"/>
      <c r="DX443" s="65"/>
      <c r="DY443" s="65"/>
      <c r="DZ443" s="65"/>
      <c r="EA443" s="65"/>
      <c r="EB443" s="65"/>
      <c r="EC443" s="65"/>
      <c r="ED443" s="65"/>
      <c r="EE443" s="65"/>
      <c r="EF443" s="65"/>
      <c r="EG443" s="65"/>
      <c r="EH443" s="65"/>
      <c r="EI443" s="65"/>
      <c r="EJ443" s="65"/>
      <c r="EK443" s="65"/>
      <c r="EL443" s="65"/>
      <c r="EM443" s="65"/>
      <c r="EN443" s="64"/>
      <c r="EO443" s="64"/>
      <c r="EP443" s="64"/>
      <c r="EQ443" s="64"/>
      <c r="ER443" s="64"/>
      <c r="ES443" s="166"/>
      <c r="ET443" s="166"/>
      <c r="EU443" s="166"/>
      <c r="EV443" s="166"/>
      <c r="EW443" s="166"/>
      <c r="EX443" s="166"/>
      <c r="EY443" s="166"/>
      <c r="EZ443" s="166"/>
      <c r="FA443" s="166"/>
      <c r="FB443" s="166"/>
      <c r="FC443" s="166"/>
      <c r="FD443" s="166"/>
      <c r="FE443" s="166"/>
      <c r="FF443" s="166"/>
      <c r="FG443" s="166"/>
      <c r="FH443" s="166"/>
      <c r="FI443" s="166"/>
      <c r="FJ443" s="166"/>
      <c r="FK443" s="166"/>
      <c r="FL443" s="166"/>
      <c r="FM443" s="166"/>
    </row>
    <row r="444" spans="66:169" x14ac:dyDescent="0.3"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5"/>
      <c r="DG444" s="65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5"/>
      <c r="DT444" s="65"/>
      <c r="DU444" s="65"/>
      <c r="DV444" s="65"/>
      <c r="DW444" s="65"/>
      <c r="DX444" s="65"/>
      <c r="DY444" s="65"/>
      <c r="DZ444" s="65"/>
      <c r="EA444" s="65"/>
      <c r="EB444" s="65"/>
      <c r="EC444" s="65"/>
      <c r="ED444" s="65"/>
      <c r="EE444" s="65"/>
      <c r="EF444" s="65"/>
      <c r="EG444" s="65"/>
      <c r="EH444" s="65"/>
      <c r="EI444" s="65"/>
      <c r="EJ444" s="65"/>
      <c r="EK444" s="65"/>
      <c r="EL444" s="65"/>
      <c r="EM444" s="65"/>
      <c r="EN444" s="64"/>
      <c r="EO444" s="64"/>
      <c r="EP444" s="64"/>
      <c r="EQ444" s="64"/>
      <c r="ER444" s="64"/>
      <c r="ES444" s="166"/>
      <c r="ET444" s="166"/>
      <c r="EU444" s="166"/>
      <c r="EV444" s="166"/>
      <c r="EW444" s="166"/>
      <c r="EX444" s="166"/>
      <c r="EY444" s="166"/>
      <c r="EZ444" s="166"/>
      <c r="FA444" s="166"/>
      <c r="FB444" s="166"/>
      <c r="FC444" s="166"/>
      <c r="FD444" s="166"/>
      <c r="FE444" s="166"/>
      <c r="FF444" s="166"/>
      <c r="FG444" s="166"/>
      <c r="FH444" s="166"/>
      <c r="FI444" s="166"/>
      <c r="FJ444" s="166"/>
      <c r="FK444" s="166"/>
      <c r="FL444" s="166"/>
      <c r="FM444" s="166"/>
    </row>
    <row r="445" spans="66:169" x14ac:dyDescent="0.3"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C445" s="64"/>
      <c r="CD445" s="64"/>
      <c r="CE445" s="64"/>
      <c r="CF445" s="64"/>
      <c r="CG445" s="64"/>
      <c r="CH445" s="64"/>
      <c r="CI445" s="64"/>
      <c r="CJ445" s="64"/>
      <c r="CK445" s="64"/>
      <c r="CL445" s="64"/>
      <c r="CM445" s="64"/>
      <c r="CN445" s="64"/>
      <c r="CO445" s="64"/>
      <c r="CP445" s="64"/>
      <c r="CQ445" s="64"/>
      <c r="CR445" s="64"/>
      <c r="CS445" s="64"/>
      <c r="CT445" s="64"/>
      <c r="CU445" s="64"/>
      <c r="CV445" s="64"/>
      <c r="CW445" s="64"/>
      <c r="CX445" s="64"/>
      <c r="CY445" s="64"/>
      <c r="CZ445" s="64"/>
      <c r="DA445" s="64"/>
      <c r="DB445" s="64"/>
      <c r="DC445" s="64"/>
      <c r="DD445" s="64"/>
      <c r="DE445" s="64"/>
      <c r="DF445" s="65"/>
      <c r="DG445" s="65"/>
      <c r="DH445" s="64"/>
      <c r="DI445" s="64"/>
      <c r="DJ445" s="64"/>
      <c r="DK445" s="64"/>
      <c r="DL445" s="64"/>
      <c r="DM445" s="64"/>
      <c r="DN445" s="64"/>
      <c r="DO445" s="64"/>
      <c r="DP445" s="64"/>
      <c r="DQ445" s="64"/>
      <c r="DR445" s="64"/>
      <c r="DS445" s="65"/>
      <c r="DT445" s="65"/>
      <c r="DU445" s="65"/>
      <c r="DV445" s="65"/>
      <c r="DW445" s="65"/>
      <c r="DX445" s="65"/>
      <c r="DY445" s="65"/>
      <c r="DZ445" s="65"/>
      <c r="EA445" s="65"/>
      <c r="EB445" s="65"/>
      <c r="EC445" s="65"/>
      <c r="ED445" s="65"/>
      <c r="EE445" s="65"/>
      <c r="EF445" s="65"/>
      <c r="EG445" s="65"/>
      <c r="EH445" s="65"/>
      <c r="EI445" s="65"/>
      <c r="EJ445" s="65"/>
      <c r="EK445" s="65"/>
      <c r="EL445" s="65"/>
      <c r="EM445" s="65"/>
      <c r="EN445" s="64"/>
      <c r="EO445" s="64"/>
      <c r="EP445" s="64"/>
      <c r="EQ445" s="64"/>
      <c r="ER445" s="64"/>
      <c r="ES445" s="166"/>
      <c r="ET445" s="166"/>
      <c r="EU445" s="166"/>
      <c r="EV445" s="166"/>
      <c r="EW445" s="166"/>
      <c r="EX445" s="166"/>
      <c r="EY445" s="166"/>
      <c r="EZ445" s="166"/>
      <c r="FA445" s="166"/>
      <c r="FB445" s="166"/>
      <c r="FC445" s="166"/>
      <c r="FD445" s="166"/>
      <c r="FE445" s="166"/>
      <c r="FF445" s="166"/>
      <c r="FG445" s="166"/>
      <c r="FH445" s="166"/>
      <c r="FI445" s="166"/>
      <c r="FJ445" s="166"/>
      <c r="FK445" s="166"/>
      <c r="FL445" s="166"/>
      <c r="FM445" s="166"/>
    </row>
    <row r="446" spans="66:169" x14ac:dyDescent="0.3"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C446" s="64"/>
      <c r="CD446" s="64"/>
      <c r="CE446" s="64"/>
      <c r="CF446" s="64"/>
      <c r="CG446" s="64"/>
      <c r="CH446" s="64"/>
      <c r="CI446" s="64"/>
      <c r="CJ446" s="64"/>
      <c r="CK446" s="64"/>
      <c r="CL446" s="64"/>
      <c r="CM446" s="64"/>
      <c r="CN446" s="64"/>
      <c r="CO446" s="64"/>
      <c r="CP446" s="64"/>
      <c r="CQ446" s="64"/>
      <c r="CR446" s="64"/>
      <c r="CS446" s="64"/>
      <c r="CT446" s="64"/>
      <c r="CU446" s="64"/>
      <c r="CV446" s="64"/>
      <c r="CW446" s="64"/>
      <c r="CX446" s="64"/>
      <c r="CY446" s="64"/>
      <c r="CZ446" s="64"/>
      <c r="DA446" s="64"/>
      <c r="DB446" s="64"/>
      <c r="DC446" s="64"/>
      <c r="DD446" s="64"/>
      <c r="DE446" s="64"/>
      <c r="DF446" s="65"/>
      <c r="DG446" s="65"/>
      <c r="DH446" s="64"/>
      <c r="DI446" s="64"/>
      <c r="DJ446" s="64"/>
      <c r="DK446" s="64"/>
      <c r="DL446" s="64"/>
      <c r="DM446" s="64"/>
      <c r="DN446" s="64"/>
      <c r="DO446" s="64"/>
      <c r="DP446" s="64"/>
      <c r="DQ446" s="64"/>
      <c r="DR446" s="64"/>
      <c r="DS446" s="65"/>
      <c r="DT446" s="65"/>
      <c r="DU446" s="65"/>
      <c r="DV446" s="65"/>
      <c r="DW446" s="65"/>
      <c r="DX446" s="65"/>
      <c r="DY446" s="65"/>
      <c r="DZ446" s="65"/>
      <c r="EA446" s="65"/>
      <c r="EB446" s="65"/>
      <c r="EC446" s="65"/>
      <c r="ED446" s="65"/>
      <c r="EE446" s="65"/>
      <c r="EF446" s="65"/>
      <c r="EG446" s="65"/>
      <c r="EH446" s="65"/>
      <c r="EI446" s="65"/>
      <c r="EJ446" s="65"/>
      <c r="EK446" s="65"/>
      <c r="EL446" s="65"/>
      <c r="EM446" s="65"/>
      <c r="EN446" s="64"/>
      <c r="EO446" s="64"/>
      <c r="EP446" s="64"/>
      <c r="EQ446" s="64"/>
      <c r="ER446" s="64"/>
      <c r="ES446" s="166"/>
      <c r="ET446" s="166"/>
      <c r="EU446" s="166"/>
      <c r="EV446" s="166"/>
      <c r="EW446" s="166"/>
      <c r="EX446" s="166"/>
      <c r="EY446" s="166"/>
      <c r="EZ446" s="166"/>
      <c r="FA446" s="166"/>
      <c r="FB446" s="166"/>
      <c r="FC446" s="166"/>
      <c r="FD446" s="166"/>
      <c r="FE446" s="166"/>
      <c r="FF446" s="166"/>
      <c r="FG446" s="166"/>
      <c r="FH446" s="166"/>
      <c r="FI446" s="166"/>
      <c r="FJ446" s="166"/>
      <c r="FK446" s="166"/>
      <c r="FL446" s="166"/>
      <c r="FM446" s="166"/>
    </row>
    <row r="447" spans="66:169" x14ac:dyDescent="0.3"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C447" s="64"/>
      <c r="CD447" s="64"/>
      <c r="CE447" s="64"/>
      <c r="CF447" s="64"/>
      <c r="CG447" s="64"/>
      <c r="CH447" s="64"/>
      <c r="CI447" s="64"/>
      <c r="CJ447" s="64"/>
      <c r="CK447" s="64"/>
      <c r="CL447" s="64"/>
      <c r="CM447" s="64"/>
      <c r="CN447" s="64"/>
      <c r="CO447" s="64"/>
      <c r="CP447" s="64"/>
      <c r="CQ447" s="64"/>
      <c r="CR447" s="64"/>
      <c r="CS447" s="64"/>
      <c r="CT447" s="64"/>
      <c r="CU447" s="64"/>
      <c r="CV447" s="64"/>
      <c r="CW447" s="64"/>
      <c r="CX447" s="64"/>
      <c r="CY447" s="64"/>
      <c r="CZ447" s="64"/>
      <c r="DA447" s="64"/>
      <c r="DB447" s="64"/>
      <c r="DC447" s="64"/>
      <c r="DD447" s="64"/>
      <c r="DE447" s="64"/>
      <c r="DF447" s="65"/>
      <c r="DG447" s="65"/>
      <c r="DH447" s="64"/>
      <c r="DI447" s="64"/>
      <c r="DJ447" s="64"/>
      <c r="DK447" s="64"/>
      <c r="DL447" s="64"/>
      <c r="DM447" s="64"/>
      <c r="DN447" s="64"/>
      <c r="DO447" s="64"/>
      <c r="DP447" s="64"/>
      <c r="DQ447" s="64"/>
      <c r="DR447" s="64"/>
      <c r="DS447" s="65"/>
      <c r="DT447" s="65"/>
      <c r="DU447" s="65"/>
      <c r="DV447" s="65"/>
      <c r="DW447" s="65"/>
      <c r="DX447" s="65"/>
      <c r="DY447" s="65"/>
      <c r="DZ447" s="65"/>
      <c r="EA447" s="65"/>
      <c r="EB447" s="65"/>
      <c r="EC447" s="65"/>
      <c r="ED447" s="65"/>
      <c r="EE447" s="65"/>
      <c r="EF447" s="65"/>
      <c r="EG447" s="65"/>
      <c r="EH447" s="65"/>
      <c r="EI447" s="65"/>
      <c r="EJ447" s="65"/>
      <c r="EK447" s="65"/>
      <c r="EL447" s="65"/>
      <c r="EM447" s="65"/>
      <c r="EN447" s="64"/>
      <c r="EO447" s="64"/>
      <c r="EP447" s="64"/>
      <c r="EQ447" s="64"/>
      <c r="ER447" s="64"/>
      <c r="ES447" s="166"/>
      <c r="ET447" s="166"/>
      <c r="EU447" s="166"/>
      <c r="EV447" s="166"/>
      <c r="EW447" s="166"/>
      <c r="EX447" s="166"/>
      <c r="EY447" s="166"/>
      <c r="EZ447" s="166"/>
      <c r="FA447" s="166"/>
      <c r="FB447" s="166"/>
      <c r="FC447" s="166"/>
      <c r="FD447" s="166"/>
      <c r="FE447" s="166"/>
      <c r="FF447" s="166"/>
      <c r="FG447" s="166"/>
      <c r="FH447" s="166"/>
      <c r="FI447" s="166"/>
      <c r="FJ447" s="166"/>
      <c r="FK447" s="166"/>
      <c r="FL447" s="166"/>
      <c r="FM447" s="166"/>
    </row>
    <row r="448" spans="66:169" x14ac:dyDescent="0.3"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C448" s="64"/>
      <c r="CD448" s="64"/>
      <c r="CE448" s="64"/>
      <c r="CF448" s="64"/>
      <c r="CG448" s="64"/>
      <c r="CH448" s="64"/>
      <c r="CI448" s="64"/>
      <c r="CJ448" s="64"/>
      <c r="CK448" s="64"/>
      <c r="CL448" s="64"/>
      <c r="CM448" s="64"/>
      <c r="CN448" s="64"/>
      <c r="CO448" s="64"/>
      <c r="CP448" s="64"/>
      <c r="CQ448" s="64"/>
      <c r="CR448" s="64"/>
      <c r="CS448" s="64"/>
      <c r="CT448" s="64"/>
      <c r="CU448" s="64"/>
      <c r="CV448" s="64"/>
      <c r="CW448" s="64"/>
      <c r="CX448" s="64"/>
      <c r="CY448" s="64"/>
      <c r="CZ448" s="64"/>
      <c r="DA448" s="64"/>
      <c r="DB448" s="64"/>
      <c r="DC448" s="64"/>
      <c r="DD448" s="64"/>
      <c r="DE448" s="64"/>
      <c r="DF448" s="65"/>
      <c r="DG448" s="65"/>
      <c r="DH448" s="64"/>
      <c r="DI448" s="64"/>
      <c r="DJ448" s="64"/>
      <c r="DK448" s="64"/>
      <c r="DL448" s="64"/>
      <c r="DM448" s="64"/>
      <c r="DN448" s="64"/>
      <c r="DO448" s="64"/>
      <c r="DP448" s="64"/>
      <c r="DQ448" s="64"/>
      <c r="DR448" s="64"/>
      <c r="DS448" s="65"/>
      <c r="DT448" s="65"/>
      <c r="DU448" s="65"/>
      <c r="DV448" s="65"/>
      <c r="DW448" s="65"/>
      <c r="DX448" s="65"/>
      <c r="DY448" s="65"/>
      <c r="DZ448" s="65"/>
      <c r="EA448" s="65"/>
      <c r="EB448" s="65"/>
      <c r="EC448" s="65"/>
      <c r="ED448" s="65"/>
      <c r="EE448" s="65"/>
      <c r="EF448" s="65"/>
      <c r="EG448" s="65"/>
      <c r="EH448" s="65"/>
      <c r="EI448" s="65"/>
      <c r="EJ448" s="65"/>
      <c r="EK448" s="65"/>
      <c r="EL448" s="65"/>
      <c r="EM448" s="65"/>
      <c r="EN448" s="64"/>
      <c r="EO448" s="64"/>
      <c r="EP448" s="64"/>
      <c r="EQ448" s="64"/>
      <c r="ER448" s="64"/>
      <c r="ES448" s="166"/>
      <c r="ET448" s="166"/>
      <c r="EU448" s="166"/>
      <c r="EV448" s="166"/>
      <c r="EW448" s="166"/>
      <c r="EX448" s="166"/>
      <c r="EY448" s="166"/>
      <c r="EZ448" s="166"/>
      <c r="FA448" s="166"/>
      <c r="FB448" s="166"/>
      <c r="FC448" s="166"/>
      <c r="FD448" s="166"/>
      <c r="FE448" s="166"/>
      <c r="FF448" s="166"/>
      <c r="FG448" s="166"/>
      <c r="FH448" s="166"/>
      <c r="FI448" s="166"/>
      <c r="FJ448" s="166"/>
      <c r="FK448" s="166"/>
      <c r="FL448" s="166"/>
      <c r="FM448" s="166"/>
    </row>
    <row r="449" spans="66:169" x14ac:dyDescent="0.3"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C449" s="64"/>
      <c r="CD449" s="64"/>
      <c r="CE449" s="64"/>
      <c r="CF449" s="64"/>
      <c r="CG449" s="64"/>
      <c r="CH449" s="64"/>
      <c r="CI449" s="64"/>
      <c r="CJ449" s="64"/>
      <c r="CK449" s="64"/>
      <c r="CL449" s="64"/>
      <c r="CM449" s="64"/>
      <c r="CN449" s="64"/>
      <c r="CO449" s="64"/>
      <c r="CP449" s="64"/>
      <c r="CQ449" s="64"/>
      <c r="CR449" s="64"/>
      <c r="CS449" s="64"/>
      <c r="CT449" s="64"/>
      <c r="CU449" s="64"/>
      <c r="CV449" s="64"/>
      <c r="CW449" s="64"/>
      <c r="CX449" s="64"/>
      <c r="CY449" s="64"/>
      <c r="CZ449" s="64"/>
      <c r="DA449" s="64"/>
      <c r="DB449" s="64"/>
      <c r="DC449" s="64"/>
      <c r="DD449" s="64"/>
      <c r="DE449" s="64"/>
      <c r="DF449" s="65"/>
      <c r="DG449" s="65"/>
      <c r="DH449" s="64"/>
      <c r="DI449" s="64"/>
      <c r="DJ449" s="64"/>
      <c r="DK449" s="64"/>
      <c r="DL449" s="64"/>
      <c r="DM449" s="64"/>
      <c r="DN449" s="64"/>
      <c r="DO449" s="64"/>
      <c r="DP449" s="64"/>
      <c r="DQ449" s="64"/>
      <c r="DR449" s="64"/>
      <c r="DS449" s="65"/>
      <c r="DT449" s="65"/>
      <c r="DU449" s="65"/>
      <c r="DV449" s="65"/>
      <c r="DW449" s="65"/>
      <c r="DX449" s="65"/>
      <c r="DY449" s="65"/>
      <c r="DZ449" s="65"/>
      <c r="EA449" s="65"/>
      <c r="EB449" s="65"/>
      <c r="EC449" s="65"/>
      <c r="ED449" s="65"/>
      <c r="EE449" s="65"/>
      <c r="EF449" s="65"/>
      <c r="EG449" s="65"/>
      <c r="EH449" s="65"/>
      <c r="EI449" s="65"/>
      <c r="EJ449" s="65"/>
      <c r="EK449" s="65"/>
      <c r="EL449" s="65"/>
      <c r="EM449" s="65"/>
      <c r="EN449" s="64"/>
      <c r="EO449" s="64"/>
      <c r="EP449" s="64"/>
      <c r="EQ449" s="64"/>
      <c r="ER449" s="64"/>
      <c r="ES449" s="166"/>
      <c r="ET449" s="166"/>
      <c r="EU449" s="166"/>
      <c r="EV449" s="166"/>
      <c r="EW449" s="166"/>
      <c r="EX449" s="166"/>
      <c r="EY449" s="166"/>
      <c r="EZ449" s="166"/>
      <c r="FA449" s="166"/>
      <c r="FB449" s="166"/>
      <c r="FC449" s="166"/>
      <c r="FD449" s="166"/>
      <c r="FE449" s="166"/>
      <c r="FF449" s="166"/>
      <c r="FG449" s="166"/>
      <c r="FH449" s="166"/>
      <c r="FI449" s="166"/>
      <c r="FJ449" s="166"/>
      <c r="FK449" s="166"/>
      <c r="FL449" s="166"/>
      <c r="FM449" s="166"/>
    </row>
    <row r="450" spans="66:169" x14ac:dyDescent="0.3">
      <c r="BN450" s="64"/>
      <c r="BO450" s="64"/>
      <c r="BP450" s="64"/>
      <c r="BQ450" s="64"/>
      <c r="BR450" s="64"/>
      <c r="BS450" s="64"/>
      <c r="BT450" s="64"/>
      <c r="BU450" s="64"/>
      <c r="BV450" s="64"/>
      <c r="BW450" s="64"/>
      <c r="BX450" s="64"/>
      <c r="BY450" s="64"/>
      <c r="BZ450" s="64"/>
      <c r="CA450" s="64"/>
      <c r="CC450" s="64"/>
      <c r="CD450" s="64"/>
      <c r="CE450" s="64"/>
      <c r="CF450" s="64"/>
      <c r="CG450" s="64"/>
      <c r="CH450" s="64"/>
      <c r="CI450" s="64"/>
      <c r="CJ450" s="64"/>
      <c r="CK450" s="64"/>
      <c r="CL450" s="64"/>
      <c r="CM450" s="64"/>
      <c r="CN450" s="64"/>
      <c r="CO450" s="64"/>
      <c r="CP450" s="64"/>
      <c r="CQ450" s="64"/>
      <c r="CR450" s="64"/>
      <c r="CS450" s="64"/>
      <c r="CT450" s="64"/>
      <c r="CU450" s="64"/>
      <c r="CV450" s="64"/>
      <c r="CW450" s="64"/>
      <c r="CX450" s="64"/>
      <c r="CY450" s="64"/>
      <c r="CZ450" s="64"/>
      <c r="DA450" s="64"/>
      <c r="DB450" s="64"/>
      <c r="DC450" s="64"/>
      <c r="DD450" s="64"/>
      <c r="DE450" s="64"/>
      <c r="DF450" s="65"/>
      <c r="DG450" s="65"/>
      <c r="DH450" s="64"/>
      <c r="DI450" s="64"/>
      <c r="DJ450" s="64"/>
      <c r="DK450" s="64"/>
      <c r="DL450" s="64"/>
      <c r="DM450" s="64"/>
      <c r="DN450" s="64"/>
      <c r="DO450" s="64"/>
      <c r="DP450" s="64"/>
      <c r="DQ450" s="64"/>
      <c r="DR450" s="64"/>
      <c r="DS450" s="65"/>
      <c r="DT450" s="65"/>
      <c r="DU450" s="65"/>
      <c r="DV450" s="65"/>
      <c r="DW450" s="65"/>
      <c r="DX450" s="65"/>
      <c r="DY450" s="65"/>
      <c r="DZ450" s="65"/>
      <c r="EA450" s="65"/>
      <c r="EB450" s="65"/>
      <c r="EC450" s="65"/>
      <c r="ED450" s="65"/>
      <c r="EE450" s="65"/>
      <c r="EF450" s="65"/>
      <c r="EG450" s="65"/>
      <c r="EH450" s="65"/>
      <c r="EI450" s="65"/>
      <c r="EJ450" s="65"/>
      <c r="EK450" s="65"/>
      <c r="EL450" s="65"/>
      <c r="EM450" s="65"/>
      <c r="EN450" s="64"/>
      <c r="EO450" s="64"/>
      <c r="EP450" s="64"/>
      <c r="EQ450" s="64"/>
      <c r="ER450" s="64"/>
      <c r="ES450" s="166"/>
      <c r="ET450" s="166"/>
      <c r="EU450" s="166"/>
      <c r="EV450" s="166"/>
      <c r="EW450" s="166"/>
      <c r="EX450" s="166"/>
      <c r="EY450" s="166"/>
      <c r="EZ450" s="166"/>
      <c r="FA450" s="166"/>
      <c r="FB450" s="166"/>
      <c r="FC450" s="166"/>
      <c r="FD450" s="166"/>
      <c r="FE450" s="166"/>
      <c r="FF450" s="166"/>
      <c r="FG450" s="166"/>
      <c r="FH450" s="166"/>
      <c r="FI450" s="166"/>
      <c r="FJ450" s="166"/>
      <c r="FK450" s="166"/>
      <c r="FL450" s="166"/>
      <c r="FM450" s="166"/>
    </row>
    <row r="451" spans="66:169" x14ac:dyDescent="0.3"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C451" s="64"/>
      <c r="CD451" s="64"/>
      <c r="CE451" s="64"/>
      <c r="CF451" s="64"/>
      <c r="CG451" s="64"/>
      <c r="CH451" s="64"/>
      <c r="CI451" s="64"/>
      <c r="CJ451" s="64"/>
      <c r="CK451" s="64"/>
      <c r="CL451" s="64"/>
      <c r="CM451" s="64"/>
      <c r="CN451" s="64"/>
      <c r="CO451" s="64"/>
      <c r="CP451" s="64"/>
      <c r="CQ451" s="64"/>
      <c r="CR451" s="64"/>
      <c r="CS451" s="64"/>
      <c r="CT451" s="64"/>
      <c r="CU451" s="64"/>
      <c r="CV451" s="64"/>
      <c r="CW451" s="64"/>
      <c r="CX451" s="64"/>
      <c r="CY451" s="64"/>
      <c r="CZ451" s="64"/>
      <c r="DA451" s="64"/>
      <c r="DB451" s="64"/>
      <c r="DC451" s="64"/>
      <c r="DD451" s="64"/>
      <c r="DE451" s="64"/>
      <c r="DF451" s="65"/>
      <c r="DG451" s="65"/>
      <c r="DH451" s="64"/>
      <c r="DI451" s="64"/>
      <c r="DJ451" s="64"/>
      <c r="DK451" s="64"/>
      <c r="DL451" s="64"/>
      <c r="DM451" s="64"/>
      <c r="DN451" s="64"/>
      <c r="DO451" s="64"/>
      <c r="DP451" s="64"/>
      <c r="DQ451" s="64"/>
      <c r="DR451" s="64"/>
      <c r="DS451" s="65"/>
      <c r="DT451" s="65"/>
      <c r="DU451" s="65"/>
      <c r="DV451" s="65"/>
      <c r="DW451" s="65"/>
      <c r="DX451" s="65"/>
      <c r="DY451" s="65"/>
      <c r="DZ451" s="65"/>
      <c r="EA451" s="65"/>
      <c r="EB451" s="65"/>
      <c r="EC451" s="65"/>
      <c r="ED451" s="65"/>
      <c r="EE451" s="65"/>
      <c r="EF451" s="65"/>
      <c r="EG451" s="65"/>
      <c r="EH451" s="65"/>
      <c r="EI451" s="65"/>
      <c r="EJ451" s="65"/>
      <c r="EK451" s="65"/>
      <c r="EL451" s="65"/>
      <c r="EM451" s="65"/>
      <c r="EN451" s="64"/>
      <c r="EO451" s="64"/>
      <c r="EP451" s="64"/>
      <c r="EQ451" s="64"/>
      <c r="ER451" s="64"/>
      <c r="ES451" s="166"/>
      <c r="ET451" s="166"/>
      <c r="EU451" s="166"/>
      <c r="EV451" s="166"/>
      <c r="EW451" s="166"/>
      <c r="EX451" s="166"/>
      <c r="EY451" s="166"/>
      <c r="EZ451" s="166"/>
      <c r="FA451" s="166"/>
      <c r="FB451" s="166"/>
      <c r="FC451" s="166"/>
      <c r="FD451" s="166"/>
      <c r="FE451" s="166"/>
      <c r="FF451" s="166"/>
      <c r="FG451" s="166"/>
      <c r="FH451" s="166"/>
      <c r="FI451" s="166"/>
      <c r="FJ451" s="166"/>
      <c r="FK451" s="166"/>
      <c r="FL451" s="166"/>
      <c r="FM451" s="166"/>
    </row>
    <row r="452" spans="66:169" x14ac:dyDescent="0.3"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C452" s="64"/>
      <c r="CD452" s="64"/>
      <c r="CE452" s="64"/>
      <c r="CF452" s="64"/>
      <c r="CG452" s="64"/>
      <c r="CH452" s="64"/>
      <c r="CI452" s="64"/>
      <c r="CJ452" s="64"/>
      <c r="CK452" s="64"/>
      <c r="CL452" s="64"/>
      <c r="CM452" s="64"/>
      <c r="CN452" s="64"/>
      <c r="CO452" s="64"/>
      <c r="CP452" s="64"/>
      <c r="CQ452" s="64"/>
      <c r="CR452" s="64"/>
      <c r="CS452" s="64"/>
      <c r="CT452" s="64"/>
      <c r="CU452" s="64"/>
      <c r="CV452" s="64"/>
      <c r="CW452" s="64"/>
      <c r="CX452" s="64"/>
      <c r="CY452" s="64"/>
      <c r="CZ452" s="64"/>
      <c r="DA452" s="64"/>
      <c r="DB452" s="64"/>
      <c r="DC452" s="64"/>
      <c r="DD452" s="64"/>
      <c r="DE452" s="64"/>
      <c r="DF452" s="65"/>
      <c r="DG452" s="65"/>
      <c r="DH452" s="64"/>
      <c r="DI452" s="64"/>
      <c r="DJ452" s="64"/>
      <c r="DK452" s="64"/>
      <c r="DL452" s="64"/>
      <c r="DM452" s="64"/>
      <c r="DN452" s="64"/>
      <c r="DO452" s="64"/>
      <c r="DP452" s="64"/>
      <c r="DQ452" s="64"/>
      <c r="DR452" s="64"/>
      <c r="DS452" s="65"/>
      <c r="DT452" s="65"/>
      <c r="DU452" s="65"/>
      <c r="DV452" s="65"/>
      <c r="DW452" s="65"/>
      <c r="DX452" s="65"/>
      <c r="DY452" s="65"/>
      <c r="DZ452" s="65"/>
      <c r="EA452" s="65"/>
      <c r="EB452" s="65"/>
      <c r="EC452" s="65"/>
      <c r="ED452" s="65"/>
      <c r="EE452" s="65"/>
      <c r="EF452" s="65"/>
      <c r="EG452" s="65"/>
      <c r="EH452" s="65"/>
      <c r="EI452" s="65"/>
      <c r="EJ452" s="65"/>
      <c r="EK452" s="65"/>
      <c r="EL452" s="65"/>
      <c r="EM452" s="65"/>
      <c r="EN452" s="64"/>
      <c r="EO452" s="64"/>
      <c r="EP452" s="64"/>
      <c r="EQ452" s="64"/>
      <c r="ER452" s="64"/>
      <c r="ES452" s="166"/>
      <c r="ET452" s="166"/>
      <c r="EU452" s="166"/>
      <c r="EV452" s="166"/>
      <c r="EW452" s="166"/>
      <c r="EX452" s="166"/>
      <c r="EY452" s="166"/>
      <c r="EZ452" s="166"/>
      <c r="FA452" s="166"/>
      <c r="FB452" s="166"/>
      <c r="FC452" s="166"/>
      <c r="FD452" s="166"/>
      <c r="FE452" s="166"/>
      <c r="FF452" s="166"/>
      <c r="FG452" s="166"/>
      <c r="FH452" s="166"/>
      <c r="FI452" s="166"/>
      <c r="FJ452" s="166"/>
      <c r="FK452" s="166"/>
      <c r="FL452" s="166"/>
      <c r="FM452" s="166"/>
    </row>
    <row r="453" spans="66:169" x14ac:dyDescent="0.3"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C453" s="64"/>
      <c r="CD453" s="64"/>
      <c r="CE453" s="64"/>
      <c r="CF453" s="64"/>
      <c r="CG453" s="64"/>
      <c r="CH453" s="64"/>
      <c r="CI453" s="64"/>
      <c r="CJ453" s="64"/>
      <c r="CK453" s="64"/>
      <c r="CL453" s="64"/>
      <c r="CM453" s="64"/>
      <c r="CN453" s="64"/>
      <c r="CO453" s="64"/>
      <c r="CP453" s="64"/>
      <c r="CQ453" s="64"/>
      <c r="CR453" s="64"/>
      <c r="CS453" s="64"/>
      <c r="CT453" s="64"/>
      <c r="CU453" s="64"/>
      <c r="CV453" s="64"/>
      <c r="CW453" s="64"/>
      <c r="CX453" s="64"/>
      <c r="CY453" s="64"/>
      <c r="CZ453" s="64"/>
      <c r="DA453" s="64"/>
      <c r="DB453" s="64"/>
      <c r="DC453" s="64"/>
      <c r="DD453" s="64"/>
      <c r="DE453" s="64"/>
      <c r="DF453" s="65"/>
      <c r="DG453" s="65"/>
      <c r="DH453" s="64"/>
      <c r="DI453" s="64"/>
      <c r="DJ453" s="64"/>
      <c r="DK453" s="64"/>
      <c r="DL453" s="64"/>
      <c r="DM453" s="64"/>
      <c r="DN453" s="64"/>
      <c r="DO453" s="64"/>
      <c r="DP453" s="64"/>
      <c r="DQ453" s="64"/>
      <c r="DR453" s="64"/>
      <c r="DS453" s="65"/>
      <c r="DT453" s="65"/>
      <c r="DU453" s="65"/>
      <c r="DV453" s="65"/>
      <c r="DW453" s="65"/>
      <c r="DX453" s="65"/>
      <c r="DY453" s="65"/>
      <c r="DZ453" s="65"/>
      <c r="EA453" s="65"/>
      <c r="EB453" s="65"/>
      <c r="EC453" s="65"/>
      <c r="ED453" s="65"/>
      <c r="EE453" s="65"/>
      <c r="EF453" s="65"/>
      <c r="EG453" s="65"/>
      <c r="EH453" s="65"/>
      <c r="EI453" s="65"/>
      <c r="EJ453" s="65"/>
      <c r="EK453" s="65"/>
      <c r="EL453" s="65"/>
      <c r="EM453" s="65"/>
      <c r="EN453" s="64"/>
      <c r="EO453" s="64"/>
      <c r="EP453" s="64"/>
      <c r="EQ453" s="64"/>
      <c r="ER453" s="64"/>
      <c r="ES453" s="166"/>
      <c r="ET453" s="166"/>
      <c r="EU453" s="166"/>
      <c r="EV453" s="166"/>
      <c r="EW453" s="166"/>
      <c r="EX453" s="166"/>
      <c r="EY453" s="166"/>
      <c r="EZ453" s="166"/>
      <c r="FA453" s="166"/>
      <c r="FB453" s="166"/>
      <c r="FC453" s="166"/>
      <c r="FD453" s="166"/>
      <c r="FE453" s="166"/>
      <c r="FF453" s="166"/>
      <c r="FG453" s="166"/>
      <c r="FH453" s="166"/>
      <c r="FI453" s="166"/>
      <c r="FJ453" s="166"/>
      <c r="FK453" s="166"/>
      <c r="FL453" s="166"/>
      <c r="FM453" s="166"/>
    </row>
    <row r="454" spans="66:169" x14ac:dyDescent="0.3"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C454" s="64"/>
      <c r="CD454" s="64"/>
      <c r="CE454" s="64"/>
      <c r="CF454" s="64"/>
      <c r="CG454" s="64"/>
      <c r="CH454" s="64"/>
      <c r="CI454" s="64"/>
      <c r="CJ454" s="64"/>
      <c r="CK454" s="64"/>
      <c r="CL454" s="64"/>
      <c r="CM454" s="64"/>
      <c r="CN454" s="64"/>
      <c r="CO454" s="64"/>
      <c r="CP454" s="64"/>
      <c r="CQ454" s="64"/>
      <c r="CR454" s="64"/>
      <c r="CS454" s="64"/>
      <c r="CT454" s="64"/>
      <c r="CU454" s="64"/>
      <c r="CV454" s="64"/>
      <c r="CW454" s="64"/>
      <c r="CX454" s="64"/>
      <c r="CY454" s="64"/>
      <c r="CZ454" s="64"/>
      <c r="DA454" s="64"/>
      <c r="DB454" s="64"/>
      <c r="DC454" s="64"/>
      <c r="DD454" s="64"/>
      <c r="DE454" s="64"/>
      <c r="DF454" s="65"/>
      <c r="DG454" s="65"/>
      <c r="DH454" s="64"/>
      <c r="DI454" s="64"/>
      <c r="DJ454" s="64"/>
      <c r="DK454" s="64"/>
      <c r="DL454" s="64"/>
      <c r="DM454" s="64"/>
      <c r="DN454" s="64"/>
      <c r="DO454" s="64"/>
      <c r="DP454" s="64"/>
      <c r="DQ454" s="64"/>
      <c r="DR454" s="64"/>
      <c r="DS454" s="65"/>
      <c r="DT454" s="65"/>
      <c r="DU454" s="65"/>
      <c r="DV454" s="65"/>
      <c r="DW454" s="65"/>
      <c r="DX454" s="65"/>
      <c r="DY454" s="65"/>
      <c r="DZ454" s="65"/>
      <c r="EA454" s="65"/>
      <c r="EB454" s="65"/>
      <c r="EC454" s="65"/>
      <c r="ED454" s="65"/>
      <c r="EE454" s="65"/>
      <c r="EF454" s="65"/>
      <c r="EG454" s="65"/>
      <c r="EH454" s="65"/>
      <c r="EI454" s="65"/>
      <c r="EJ454" s="65"/>
      <c r="EK454" s="65"/>
      <c r="EL454" s="65"/>
      <c r="EM454" s="65"/>
      <c r="EN454" s="64"/>
      <c r="EO454" s="64"/>
      <c r="EP454" s="64"/>
      <c r="EQ454" s="64"/>
      <c r="ER454" s="64"/>
      <c r="ES454" s="166"/>
      <c r="ET454" s="166"/>
      <c r="EU454" s="166"/>
      <c r="EV454" s="166"/>
      <c r="EW454" s="166"/>
      <c r="EX454" s="166"/>
      <c r="EY454" s="166"/>
      <c r="EZ454" s="166"/>
      <c r="FA454" s="166"/>
      <c r="FB454" s="166"/>
      <c r="FC454" s="166"/>
      <c r="FD454" s="166"/>
      <c r="FE454" s="166"/>
      <c r="FF454" s="166"/>
      <c r="FG454" s="166"/>
      <c r="FH454" s="166"/>
      <c r="FI454" s="166"/>
      <c r="FJ454" s="166"/>
      <c r="FK454" s="166"/>
      <c r="FL454" s="166"/>
      <c r="FM454" s="166"/>
    </row>
    <row r="455" spans="66:169" x14ac:dyDescent="0.3">
      <c r="BN455" s="64"/>
      <c r="BO455" s="64"/>
      <c r="BP455" s="64"/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C455" s="64"/>
      <c r="CD455" s="64"/>
      <c r="CE455" s="64"/>
      <c r="CF455" s="64"/>
      <c r="CG455" s="64"/>
      <c r="CH455" s="64"/>
      <c r="CI455" s="64"/>
      <c r="CJ455" s="64"/>
      <c r="CK455" s="64"/>
      <c r="CL455" s="64"/>
      <c r="CM455" s="64"/>
      <c r="CN455" s="64"/>
      <c r="CO455" s="64"/>
      <c r="CP455" s="64"/>
      <c r="CQ455" s="64"/>
      <c r="CR455" s="64"/>
      <c r="CS455" s="64"/>
      <c r="CT455" s="64"/>
      <c r="CU455" s="64"/>
      <c r="CV455" s="64"/>
      <c r="CW455" s="64"/>
      <c r="CX455" s="64"/>
      <c r="CY455" s="64"/>
      <c r="CZ455" s="64"/>
      <c r="DA455" s="64"/>
      <c r="DB455" s="64"/>
      <c r="DC455" s="64"/>
      <c r="DD455" s="64"/>
      <c r="DE455" s="64"/>
      <c r="DF455" s="65"/>
      <c r="DG455" s="65"/>
      <c r="DH455" s="64"/>
      <c r="DI455" s="64"/>
      <c r="DJ455" s="64"/>
      <c r="DK455" s="64"/>
      <c r="DL455" s="64"/>
      <c r="DM455" s="64"/>
      <c r="DN455" s="64"/>
      <c r="DO455" s="64"/>
      <c r="DP455" s="64"/>
      <c r="DQ455" s="64"/>
      <c r="DR455" s="64"/>
      <c r="DS455" s="65"/>
      <c r="DT455" s="65"/>
      <c r="DU455" s="65"/>
      <c r="DV455" s="65"/>
      <c r="DW455" s="65"/>
      <c r="DX455" s="65"/>
      <c r="DY455" s="65"/>
      <c r="DZ455" s="65"/>
      <c r="EA455" s="65"/>
      <c r="EB455" s="65"/>
      <c r="EC455" s="65"/>
      <c r="ED455" s="65"/>
      <c r="EE455" s="65"/>
      <c r="EF455" s="65"/>
      <c r="EG455" s="65"/>
      <c r="EH455" s="65"/>
      <c r="EI455" s="65"/>
      <c r="EJ455" s="65"/>
      <c r="EK455" s="65"/>
      <c r="EL455" s="65"/>
      <c r="EM455" s="65"/>
      <c r="EN455" s="64"/>
      <c r="EO455" s="64"/>
      <c r="EP455" s="64"/>
      <c r="EQ455" s="64"/>
      <c r="ER455" s="64"/>
      <c r="ES455" s="166"/>
      <c r="ET455" s="166"/>
      <c r="EU455" s="166"/>
      <c r="EV455" s="166"/>
      <c r="EW455" s="166"/>
      <c r="EX455" s="166"/>
      <c r="EY455" s="166"/>
      <c r="EZ455" s="166"/>
      <c r="FA455" s="166"/>
      <c r="FB455" s="166"/>
      <c r="FC455" s="166"/>
      <c r="FD455" s="166"/>
      <c r="FE455" s="166"/>
      <c r="FF455" s="166"/>
      <c r="FG455" s="166"/>
      <c r="FH455" s="166"/>
      <c r="FI455" s="166"/>
      <c r="FJ455" s="166"/>
      <c r="FK455" s="166"/>
      <c r="FL455" s="166"/>
      <c r="FM455" s="166"/>
    </row>
    <row r="456" spans="66:169" x14ac:dyDescent="0.3">
      <c r="BN456" s="64"/>
      <c r="BO456" s="64"/>
      <c r="BP456" s="64"/>
      <c r="BQ456" s="64"/>
      <c r="BR456" s="64"/>
      <c r="BS456" s="64"/>
      <c r="BT456" s="64"/>
      <c r="BU456" s="64"/>
      <c r="BV456" s="64"/>
      <c r="BW456" s="64"/>
      <c r="BX456" s="64"/>
      <c r="BY456" s="64"/>
      <c r="BZ456" s="64"/>
      <c r="CA456" s="64"/>
      <c r="CC456" s="64"/>
      <c r="CD456" s="64"/>
      <c r="CE456" s="64"/>
      <c r="CF456" s="64"/>
      <c r="CG456" s="64"/>
      <c r="CH456" s="64"/>
      <c r="CI456" s="64"/>
      <c r="CJ456" s="64"/>
      <c r="CK456" s="64"/>
      <c r="CL456" s="64"/>
      <c r="CM456" s="64"/>
      <c r="CN456" s="64"/>
      <c r="CO456" s="64"/>
      <c r="CP456" s="64"/>
      <c r="CQ456" s="64"/>
      <c r="CR456" s="64"/>
      <c r="CS456" s="64"/>
      <c r="CT456" s="64"/>
      <c r="CU456" s="64"/>
      <c r="CV456" s="64"/>
      <c r="CW456" s="64"/>
      <c r="CX456" s="64"/>
      <c r="CY456" s="64"/>
      <c r="CZ456" s="64"/>
      <c r="DA456" s="64"/>
      <c r="DB456" s="64"/>
      <c r="DC456" s="64"/>
      <c r="DD456" s="64"/>
      <c r="DE456" s="64"/>
      <c r="DF456" s="65"/>
      <c r="DG456" s="65"/>
      <c r="DH456" s="64"/>
      <c r="DI456" s="64"/>
      <c r="DJ456" s="64"/>
      <c r="DK456" s="64"/>
      <c r="DL456" s="64"/>
      <c r="DM456" s="64"/>
      <c r="DN456" s="64"/>
      <c r="DO456" s="64"/>
      <c r="DP456" s="64"/>
      <c r="DQ456" s="64"/>
      <c r="DR456" s="64"/>
      <c r="DS456" s="65"/>
      <c r="DT456" s="65"/>
      <c r="DU456" s="65"/>
      <c r="DV456" s="65"/>
      <c r="DW456" s="65"/>
      <c r="DX456" s="65"/>
      <c r="DY456" s="65"/>
      <c r="DZ456" s="65"/>
      <c r="EA456" s="65"/>
      <c r="EB456" s="65"/>
      <c r="EC456" s="65"/>
      <c r="ED456" s="65"/>
      <c r="EE456" s="65"/>
      <c r="EF456" s="65"/>
      <c r="EG456" s="65"/>
      <c r="EH456" s="65"/>
      <c r="EI456" s="65"/>
      <c r="EJ456" s="65"/>
      <c r="EK456" s="65"/>
      <c r="EL456" s="65"/>
      <c r="EM456" s="65"/>
      <c r="EN456" s="64"/>
      <c r="EO456" s="64"/>
      <c r="EP456" s="64"/>
      <c r="EQ456" s="64"/>
      <c r="ER456" s="64"/>
      <c r="ES456" s="166"/>
      <c r="ET456" s="166"/>
      <c r="EU456" s="166"/>
      <c r="EV456" s="166"/>
      <c r="EW456" s="166"/>
      <c r="EX456" s="166"/>
      <c r="EY456" s="166"/>
      <c r="EZ456" s="166"/>
      <c r="FA456" s="166"/>
      <c r="FB456" s="166"/>
      <c r="FC456" s="166"/>
      <c r="FD456" s="166"/>
      <c r="FE456" s="166"/>
      <c r="FF456" s="166"/>
      <c r="FG456" s="166"/>
      <c r="FH456" s="166"/>
      <c r="FI456" s="166"/>
      <c r="FJ456" s="166"/>
      <c r="FK456" s="166"/>
      <c r="FL456" s="166"/>
      <c r="FM456" s="166"/>
    </row>
    <row r="457" spans="66:169" x14ac:dyDescent="0.3"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  <c r="CO457" s="64"/>
      <c r="CP457" s="64"/>
      <c r="CQ457" s="64"/>
      <c r="CR457" s="64"/>
      <c r="CS457" s="64"/>
      <c r="CT457" s="64"/>
      <c r="CU457" s="64"/>
      <c r="CV457" s="64"/>
      <c r="CW457" s="64"/>
      <c r="CX457" s="64"/>
      <c r="CY457" s="64"/>
      <c r="CZ457" s="64"/>
      <c r="DA457" s="64"/>
      <c r="DB457" s="64"/>
      <c r="DC457" s="64"/>
      <c r="DD457" s="64"/>
      <c r="DE457" s="64"/>
      <c r="DF457" s="65"/>
      <c r="DG457" s="65"/>
      <c r="DH457" s="64"/>
      <c r="DI457" s="64"/>
      <c r="DJ457" s="64"/>
      <c r="DK457" s="64"/>
      <c r="DL457" s="64"/>
      <c r="DM457" s="64"/>
      <c r="DN457" s="64"/>
      <c r="DO457" s="64"/>
      <c r="DP457" s="64"/>
      <c r="DQ457" s="64"/>
      <c r="DR457" s="64"/>
      <c r="DS457" s="65"/>
      <c r="DT457" s="65"/>
      <c r="DU457" s="65"/>
      <c r="DV457" s="65"/>
      <c r="DW457" s="65"/>
      <c r="DX457" s="65"/>
      <c r="DY457" s="65"/>
      <c r="DZ457" s="65"/>
      <c r="EA457" s="65"/>
      <c r="EB457" s="65"/>
      <c r="EC457" s="65"/>
      <c r="ED457" s="65"/>
      <c r="EE457" s="65"/>
      <c r="EF457" s="65"/>
      <c r="EG457" s="65"/>
      <c r="EH457" s="65"/>
      <c r="EI457" s="65"/>
      <c r="EJ457" s="65"/>
      <c r="EK457" s="65"/>
      <c r="EL457" s="65"/>
      <c r="EM457" s="65"/>
      <c r="EN457" s="64"/>
      <c r="EO457" s="64"/>
      <c r="EP457" s="64"/>
      <c r="EQ457" s="64"/>
      <c r="ER457" s="64"/>
      <c r="ES457" s="166"/>
      <c r="ET457" s="166"/>
      <c r="EU457" s="166"/>
      <c r="EV457" s="166"/>
      <c r="EW457" s="166"/>
      <c r="EX457" s="166"/>
      <c r="EY457" s="166"/>
      <c r="EZ457" s="166"/>
      <c r="FA457" s="166"/>
      <c r="FB457" s="166"/>
      <c r="FC457" s="166"/>
      <c r="FD457" s="166"/>
      <c r="FE457" s="166"/>
      <c r="FF457" s="166"/>
      <c r="FG457" s="166"/>
      <c r="FH457" s="166"/>
      <c r="FI457" s="166"/>
      <c r="FJ457" s="166"/>
      <c r="FK457" s="166"/>
      <c r="FL457" s="166"/>
      <c r="FM457" s="166"/>
    </row>
    <row r="458" spans="66:169" x14ac:dyDescent="0.3"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  <c r="CO458" s="64"/>
      <c r="CP458" s="64"/>
      <c r="CQ458" s="64"/>
      <c r="CR458" s="64"/>
      <c r="CS458" s="64"/>
      <c r="CT458" s="64"/>
      <c r="CU458" s="64"/>
      <c r="CV458" s="64"/>
      <c r="CW458" s="64"/>
      <c r="CX458" s="64"/>
      <c r="CY458" s="64"/>
      <c r="CZ458" s="64"/>
      <c r="DA458" s="64"/>
      <c r="DB458" s="64"/>
      <c r="DC458" s="64"/>
      <c r="DD458" s="64"/>
      <c r="DE458" s="64"/>
      <c r="DF458" s="65"/>
      <c r="DG458" s="65"/>
      <c r="DH458" s="64"/>
      <c r="DI458" s="64"/>
      <c r="DJ458" s="64"/>
      <c r="DK458" s="64"/>
      <c r="DL458" s="64"/>
      <c r="DM458" s="64"/>
      <c r="DN458" s="64"/>
      <c r="DO458" s="64"/>
      <c r="DP458" s="64"/>
      <c r="DQ458" s="64"/>
      <c r="DR458" s="64"/>
      <c r="DS458" s="65"/>
      <c r="DT458" s="65"/>
      <c r="DU458" s="65"/>
      <c r="DV458" s="65"/>
      <c r="DW458" s="65"/>
      <c r="DX458" s="65"/>
      <c r="DY458" s="65"/>
      <c r="DZ458" s="65"/>
      <c r="EA458" s="65"/>
      <c r="EB458" s="65"/>
      <c r="EC458" s="65"/>
      <c r="ED458" s="65"/>
      <c r="EE458" s="65"/>
      <c r="EF458" s="65"/>
      <c r="EG458" s="65"/>
      <c r="EH458" s="65"/>
      <c r="EI458" s="65"/>
      <c r="EJ458" s="65"/>
      <c r="EK458" s="65"/>
      <c r="EL458" s="65"/>
      <c r="EM458" s="65"/>
      <c r="EN458" s="64"/>
      <c r="EO458" s="64"/>
      <c r="EP458" s="64"/>
      <c r="EQ458" s="64"/>
      <c r="ER458" s="64"/>
      <c r="ES458" s="166"/>
      <c r="ET458" s="166"/>
      <c r="EU458" s="166"/>
      <c r="EV458" s="166"/>
      <c r="EW458" s="166"/>
      <c r="EX458" s="166"/>
      <c r="EY458" s="166"/>
      <c r="EZ458" s="166"/>
      <c r="FA458" s="166"/>
      <c r="FB458" s="166"/>
      <c r="FC458" s="166"/>
      <c r="FD458" s="166"/>
      <c r="FE458" s="166"/>
      <c r="FF458" s="166"/>
      <c r="FG458" s="166"/>
      <c r="FH458" s="166"/>
      <c r="FI458" s="166"/>
      <c r="FJ458" s="166"/>
      <c r="FK458" s="166"/>
      <c r="FL458" s="166"/>
      <c r="FM458" s="166"/>
    </row>
    <row r="459" spans="66:169" x14ac:dyDescent="0.3"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C459" s="64"/>
      <c r="CD459" s="64"/>
      <c r="CE459" s="64"/>
      <c r="CF459" s="64"/>
      <c r="CG459" s="64"/>
      <c r="CH459" s="64"/>
      <c r="CI459" s="64"/>
      <c r="CJ459" s="64"/>
      <c r="CK459" s="64"/>
      <c r="CL459" s="64"/>
      <c r="CM459" s="64"/>
      <c r="CN459" s="64"/>
      <c r="CO459" s="64"/>
      <c r="CP459" s="64"/>
      <c r="CQ459" s="64"/>
      <c r="CR459" s="64"/>
      <c r="CS459" s="64"/>
      <c r="CT459" s="64"/>
      <c r="CU459" s="64"/>
      <c r="CV459" s="64"/>
      <c r="CW459" s="64"/>
      <c r="CX459" s="64"/>
      <c r="CY459" s="64"/>
      <c r="CZ459" s="64"/>
      <c r="DA459" s="64"/>
      <c r="DB459" s="64"/>
      <c r="DC459" s="64"/>
      <c r="DD459" s="64"/>
      <c r="DE459" s="64"/>
      <c r="DF459" s="65"/>
      <c r="DG459" s="65"/>
      <c r="DH459" s="64"/>
      <c r="DI459" s="64"/>
      <c r="DJ459" s="64"/>
      <c r="DK459" s="64"/>
      <c r="DL459" s="64"/>
      <c r="DM459" s="64"/>
      <c r="DN459" s="64"/>
      <c r="DO459" s="64"/>
      <c r="DP459" s="64"/>
      <c r="DQ459" s="64"/>
      <c r="DR459" s="64"/>
      <c r="DS459" s="65"/>
      <c r="DT459" s="65"/>
      <c r="DU459" s="65"/>
      <c r="DV459" s="65"/>
      <c r="DW459" s="65"/>
      <c r="DX459" s="65"/>
      <c r="DY459" s="65"/>
      <c r="DZ459" s="65"/>
      <c r="EA459" s="65"/>
      <c r="EB459" s="65"/>
      <c r="EC459" s="65"/>
      <c r="ED459" s="65"/>
      <c r="EE459" s="65"/>
      <c r="EF459" s="65"/>
      <c r="EG459" s="65"/>
      <c r="EH459" s="65"/>
      <c r="EI459" s="65"/>
      <c r="EJ459" s="65"/>
      <c r="EK459" s="65"/>
      <c r="EL459" s="65"/>
      <c r="EM459" s="65"/>
      <c r="EN459" s="64"/>
      <c r="EO459" s="64"/>
      <c r="EP459" s="64"/>
      <c r="EQ459" s="64"/>
      <c r="ER459" s="64"/>
      <c r="ES459" s="166"/>
      <c r="ET459" s="166"/>
      <c r="EU459" s="166"/>
      <c r="EV459" s="166"/>
      <c r="EW459" s="166"/>
      <c r="EX459" s="166"/>
      <c r="EY459" s="166"/>
      <c r="EZ459" s="166"/>
      <c r="FA459" s="166"/>
      <c r="FB459" s="166"/>
      <c r="FC459" s="166"/>
      <c r="FD459" s="166"/>
      <c r="FE459" s="166"/>
      <c r="FF459" s="166"/>
      <c r="FG459" s="166"/>
      <c r="FH459" s="166"/>
      <c r="FI459" s="166"/>
      <c r="FJ459" s="166"/>
      <c r="FK459" s="166"/>
      <c r="FL459" s="166"/>
      <c r="FM459" s="166"/>
    </row>
    <row r="460" spans="66:169" x14ac:dyDescent="0.3"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C460" s="64"/>
      <c r="CD460" s="64"/>
      <c r="CE460" s="64"/>
      <c r="CF460" s="64"/>
      <c r="CG460" s="64"/>
      <c r="CH460" s="64"/>
      <c r="CI460" s="64"/>
      <c r="CJ460" s="64"/>
      <c r="CK460" s="64"/>
      <c r="CL460" s="64"/>
      <c r="CM460" s="64"/>
      <c r="CN460" s="64"/>
      <c r="CO460" s="64"/>
      <c r="CP460" s="64"/>
      <c r="CQ460" s="64"/>
      <c r="CR460" s="64"/>
      <c r="CS460" s="64"/>
      <c r="CT460" s="64"/>
      <c r="CU460" s="64"/>
      <c r="CV460" s="64"/>
      <c r="CW460" s="64"/>
      <c r="CX460" s="64"/>
      <c r="CY460" s="64"/>
      <c r="CZ460" s="64"/>
      <c r="DA460" s="64"/>
      <c r="DB460" s="64"/>
      <c r="DC460" s="64"/>
      <c r="DD460" s="64"/>
      <c r="DE460" s="64"/>
      <c r="DF460" s="65"/>
      <c r="DG460" s="65"/>
      <c r="DH460" s="64"/>
      <c r="DI460" s="64"/>
      <c r="DJ460" s="64"/>
      <c r="DK460" s="64"/>
      <c r="DL460" s="64"/>
      <c r="DM460" s="64"/>
      <c r="DN460" s="64"/>
      <c r="DO460" s="64"/>
      <c r="DP460" s="64"/>
      <c r="DQ460" s="64"/>
      <c r="DR460" s="64"/>
      <c r="DS460" s="65"/>
      <c r="DT460" s="65"/>
      <c r="DU460" s="65"/>
      <c r="DV460" s="65"/>
      <c r="DW460" s="65"/>
      <c r="DX460" s="65"/>
      <c r="DY460" s="65"/>
      <c r="DZ460" s="65"/>
      <c r="EA460" s="65"/>
      <c r="EB460" s="65"/>
      <c r="EC460" s="65"/>
      <c r="ED460" s="65"/>
      <c r="EE460" s="65"/>
      <c r="EF460" s="65"/>
      <c r="EG460" s="65"/>
      <c r="EH460" s="65"/>
      <c r="EI460" s="65"/>
      <c r="EJ460" s="65"/>
      <c r="EK460" s="65"/>
      <c r="EL460" s="65"/>
      <c r="EM460" s="65"/>
      <c r="EN460" s="64"/>
      <c r="EO460" s="64"/>
      <c r="EP460" s="64"/>
      <c r="EQ460" s="64"/>
      <c r="ER460" s="64"/>
      <c r="ES460" s="166"/>
      <c r="ET460" s="166"/>
      <c r="EU460" s="166"/>
      <c r="EV460" s="166"/>
      <c r="EW460" s="166"/>
      <c r="EX460" s="166"/>
      <c r="EY460" s="166"/>
      <c r="EZ460" s="166"/>
      <c r="FA460" s="166"/>
      <c r="FB460" s="166"/>
      <c r="FC460" s="166"/>
      <c r="FD460" s="166"/>
      <c r="FE460" s="166"/>
      <c r="FF460" s="166"/>
      <c r="FG460" s="166"/>
      <c r="FH460" s="166"/>
      <c r="FI460" s="166"/>
      <c r="FJ460" s="166"/>
      <c r="FK460" s="166"/>
      <c r="FL460" s="166"/>
      <c r="FM460" s="166"/>
    </row>
    <row r="461" spans="66:169" x14ac:dyDescent="0.3">
      <c r="BN461" s="64"/>
      <c r="BO461" s="64"/>
      <c r="BP461" s="64"/>
      <c r="BQ461" s="64"/>
      <c r="BR461" s="64"/>
      <c r="BS461" s="64"/>
      <c r="BT461" s="64"/>
      <c r="BU461" s="64"/>
      <c r="BV461" s="64"/>
      <c r="BW461" s="64"/>
      <c r="BX461" s="64"/>
      <c r="BY461" s="64"/>
      <c r="BZ461" s="64"/>
      <c r="CA461" s="64"/>
      <c r="CC461" s="64"/>
      <c r="CD461" s="64"/>
      <c r="CE461" s="64"/>
      <c r="CF461" s="64"/>
      <c r="CG461" s="64"/>
      <c r="CH461" s="64"/>
      <c r="CI461" s="64"/>
      <c r="CJ461" s="64"/>
      <c r="CK461" s="64"/>
      <c r="CL461" s="64"/>
      <c r="CM461" s="64"/>
      <c r="CN461" s="64"/>
      <c r="CO461" s="64"/>
      <c r="CP461" s="64"/>
      <c r="CQ461" s="64"/>
      <c r="CR461" s="64"/>
      <c r="CS461" s="64"/>
      <c r="CT461" s="64"/>
      <c r="CU461" s="64"/>
      <c r="CV461" s="64"/>
      <c r="CW461" s="64"/>
      <c r="CX461" s="64"/>
      <c r="CY461" s="64"/>
      <c r="CZ461" s="64"/>
      <c r="DA461" s="64"/>
      <c r="DB461" s="64"/>
      <c r="DC461" s="64"/>
      <c r="DD461" s="64"/>
      <c r="DE461" s="64"/>
      <c r="DF461" s="65"/>
      <c r="DG461" s="65"/>
      <c r="DH461" s="64"/>
      <c r="DI461" s="64"/>
      <c r="DJ461" s="64"/>
      <c r="DK461" s="64"/>
      <c r="DL461" s="64"/>
      <c r="DM461" s="64"/>
      <c r="DN461" s="64"/>
      <c r="DO461" s="64"/>
      <c r="DP461" s="64"/>
      <c r="DQ461" s="64"/>
      <c r="DR461" s="64"/>
      <c r="DS461" s="65"/>
      <c r="DT461" s="65"/>
      <c r="DU461" s="65"/>
      <c r="DV461" s="65"/>
      <c r="DW461" s="65"/>
      <c r="DX461" s="65"/>
      <c r="DY461" s="65"/>
      <c r="DZ461" s="65"/>
      <c r="EA461" s="65"/>
      <c r="EB461" s="65"/>
      <c r="EC461" s="65"/>
      <c r="ED461" s="65"/>
      <c r="EE461" s="65"/>
      <c r="EF461" s="65"/>
      <c r="EG461" s="65"/>
      <c r="EH461" s="65"/>
      <c r="EI461" s="65"/>
      <c r="EJ461" s="65"/>
      <c r="EK461" s="65"/>
      <c r="EL461" s="65"/>
      <c r="EM461" s="65"/>
      <c r="EN461" s="64"/>
      <c r="EO461" s="64"/>
      <c r="EP461" s="64"/>
      <c r="EQ461" s="64"/>
      <c r="ER461" s="64"/>
      <c r="ES461" s="166"/>
      <c r="ET461" s="166"/>
      <c r="EU461" s="166"/>
      <c r="EV461" s="166"/>
      <c r="EW461" s="166"/>
      <c r="EX461" s="166"/>
      <c r="EY461" s="166"/>
      <c r="EZ461" s="166"/>
      <c r="FA461" s="166"/>
      <c r="FB461" s="166"/>
      <c r="FC461" s="166"/>
      <c r="FD461" s="166"/>
      <c r="FE461" s="166"/>
      <c r="FF461" s="166"/>
      <c r="FG461" s="166"/>
      <c r="FH461" s="166"/>
      <c r="FI461" s="166"/>
      <c r="FJ461" s="166"/>
      <c r="FK461" s="166"/>
      <c r="FL461" s="166"/>
      <c r="FM461" s="166"/>
    </row>
    <row r="462" spans="66:169" x14ac:dyDescent="0.3"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C462" s="64"/>
      <c r="CD462" s="64"/>
      <c r="CE462" s="64"/>
      <c r="CF462" s="64"/>
      <c r="CG462" s="64"/>
      <c r="CH462" s="64"/>
      <c r="CI462" s="64"/>
      <c r="CJ462" s="64"/>
      <c r="CK462" s="64"/>
      <c r="CL462" s="64"/>
      <c r="CM462" s="64"/>
      <c r="CN462" s="64"/>
      <c r="CO462" s="64"/>
      <c r="CP462" s="64"/>
      <c r="CQ462" s="64"/>
      <c r="CR462" s="64"/>
      <c r="CS462" s="64"/>
      <c r="CT462" s="64"/>
      <c r="CU462" s="64"/>
      <c r="CV462" s="64"/>
      <c r="CW462" s="64"/>
      <c r="CX462" s="64"/>
      <c r="CY462" s="64"/>
      <c r="CZ462" s="64"/>
      <c r="DA462" s="64"/>
      <c r="DB462" s="64"/>
      <c r="DC462" s="64"/>
      <c r="DD462" s="64"/>
      <c r="DE462" s="64"/>
      <c r="DF462" s="65"/>
      <c r="DG462" s="65"/>
      <c r="DH462" s="64"/>
      <c r="DI462" s="64"/>
      <c r="DJ462" s="64"/>
      <c r="DK462" s="64"/>
      <c r="DL462" s="64"/>
      <c r="DM462" s="64"/>
      <c r="DN462" s="64"/>
      <c r="DO462" s="64"/>
      <c r="DP462" s="64"/>
      <c r="DQ462" s="64"/>
      <c r="DR462" s="64"/>
      <c r="DS462" s="65"/>
      <c r="DT462" s="65"/>
      <c r="DU462" s="65"/>
      <c r="DV462" s="65"/>
      <c r="DW462" s="65"/>
      <c r="DX462" s="65"/>
      <c r="DY462" s="65"/>
      <c r="DZ462" s="65"/>
      <c r="EA462" s="65"/>
      <c r="EB462" s="65"/>
      <c r="EC462" s="65"/>
      <c r="ED462" s="65"/>
      <c r="EE462" s="65"/>
      <c r="EF462" s="65"/>
      <c r="EG462" s="65"/>
      <c r="EH462" s="65"/>
      <c r="EI462" s="65"/>
      <c r="EJ462" s="65"/>
      <c r="EK462" s="65"/>
      <c r="EL462" s="65"/>
      <c r="EM462" s="65"/>
      <c r="EN462" s="64"/>
      <c r="EO462" s="64"/>
      <c r="EP462" s="64"/>
      <c r="EQ462" s="64"/>
      <c r="ER462" s="64"/>
      <c r="ES462" s="166"/>
      <c r="ET462" s="166"/>
      <c r="EU462" s="166"/>
      <c r="EV462" s="166"/>
      <c r="EW462" s="166"/>
      <c r="EX462" s="166"/>
      <c r="EY462" s="166"/>
      <c r="EZ462" s="166"/>
      <c r="FA462" s="166"/>
      <c r="FB462" s="166"/>
      <c r="FC462" s="166"/>
      <c r="FD462" s="166"/>
      <c r="FE462" s="166"/>
      <c r="FF462" s="166"/>
      <c r="FG462" s="166"/>
      <c r="FH462" s="166"/>
      <c r="FI462" s="166"/>
      <c r="FJ462" s="166"/>
      <c r="FK462" s="166"/>
      <c r="FL462" s="166"/>
      <c r="FM462" s="166"/>
    </row>
    <row r="463" spans="66:169" x14ac:dyDescent="0.3"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C463" s="64"/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  <c r="CO463" s="64"/>
      <c r="CP463" s="64"/>
      <c r="CQ463" s="64"/>
      <c r="CR463" s="64"/>
      <c r="CS463" s="64"/>
      <c r="CT463" s="64"/>
      <c r="CU463" s="64"/>
      <c r="CV463" s="64"/>
      <c r="CW463" s="64"/>
      <c r="CX463" s="64"/>
      <c r="CY463" s="64"/>
      <c r="CZ463" s="64"/>
      <c r="DA463" s="64"/>
      <c r="DB463" s="64"/>
      <c r="DC463" s="64"/>
      <c r="DD463" s="64"/>
      <c r="DE463" s="64"/>
      <c r="DF463" s="65"/>
      <c r="DG463" s="65"/>
      <c r="DH463" s="64"/>
      <c r="DI463" s="64"/>
      <c r="DJ463" s="64"/>
      <c r="DK463" s="64"/>
      <c r="DL463" s="64"/>
      <c r="DM463" s="64"/>
      <c r="DN463" s="64"/>
      <c r="DO463" s="64"/>
      <c r="DP463" s="64"/>
      <c r="DQ463" s="64"/>
      <c r="DR463" s="64"/>
      <c r="DS463" s="65"/>
      <c r="DT463" s="65"/>
      <c r="DU463" s="65"/>
      <c r="DV463" s="65"/>
      <c r="DW463" s="65"/>
      <c r="DX463" s="65"/>
      <c r="DY463" s="65"/>
      <c r="DZ463" s="65"/>
      <c r="EA463" s="65"/>
      <c r="EB463" s="65"/>
      <c r="EC463" s="65"/>
      <c r="ED463" s="65"/>
      <c r="EE463" s="65"/>
      <c r="EF463" s="65"/>
      <c r="EG463" s="65"/>
      <c r="EH463" s="65"/>
      <c r="EI463" s="65"/>
      <c r="EJ463" s="65"/>
      <c r="EK463" s="65"/>
      <c r="EL463" s="65"/>
      <c r="EM463" s="65"/>
      <c r="EN463" s="64"/>
      <c r="EO463" s="64"/>
      <c r="EP463" s="64"/>
      <c r="EQ463" s="64"/>
      <c r="ER463" s="64"/>
      <c r="ES463" s="166"/>
      <c r="ET463" s="166"/>
      <c r="EU463" s="166"/>
      <c r="EV463" s="166"/>
      <c r="EW463" s="166"/>
      <c r="EX463" s="166"/>
      <c r="EY463" s="166"/>
      <c r="EZ463" s="166"/>
      <c r="FA463" s="166"/>
      <c r="FB463" s="166"/>
      <c r="FC463" s="166"/>
      <c r="FD463" s="166"/>
      <c r="FE463" s="166"/>
      <c r="FF463" s="166"/>
      <c r="FG463" s="166"/>
      <c r="FH463" s="166"/>
      <c r="FI463" s="166"/>
      <c r="FJ463" s="166"/>
      <c r="FK463" s="166"/>
      <c r="FL463" s="166"/>
      <c r="FM463" s="166"/>
    </row>
    <row r="464" spans="66:169" x14ac:dyDescent="0.3">
      <c r="BN464" s="64"/>
      <c r="BO464" s="64"/>
      <c r="BP464" s="64"/>
      <c r="BQ464" s="64"/>
      <c r="BR464" s="64"/>
      <c r="BS464" s="64"/>
      <c r="BT464" s="64"/>
      <c r="BU464" s="64"/>
      <c r="BV464" s="64"/>
      <c r="BW464" s="64"/>
      <c r="BX464" s="64"/>
      <c r="BY464" s="64"/>
      <c r="BZ464" s="64"/>
      <c r="CA464" s="64"/>
      <c r="CC464" s="64"/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  <c r="CO464" s="64"/>
      <c r="CP464" s="64"/>
      <c r="CQ464" s="64"/>
      <c r="CR464" s="64"/>
      <c r="CS464" s="64"/>
      <c r="CT464" s="64"/>
      <c r="CU464" s="64"/>
      <c r="CV464" s="64"/>
      <c r="CW464" s="64"/>
      <c r="CX464" s="64"/>
      <c r="CY464" s="64"/>
      <c r="CZ464" s="64"/>
      <c r="DA464" s="64"/>
      <c r="DB464" s="64"/>
      <c r="DC464" s="64"/>
      <c r="DD464" s="64"/>
      <c r="DE464" s="64"/>
      <c r="DF464" s="65"/>
      <c r="DG464" s="65"/>
      <c r="DH464" s="64"/>
      <c r="DI464" s="64"/>
      <c r="DJ464" s="64"/>
      <c r="DK464" s="64"/>
      <c r="DL464" s="64"/>
      <c r="DM464" s="64"/>
      <c r="DN464" s="64"/>
      <c r="DO464" s="64"/>
      <c r="DP464" s="64"/>
      <c r="DQ464" s="64"/>
      <c r="DR464" s="64"/>
      <c r="DS464" s="65"/>
      <c r="DT464" s="65"/>
      <c r="DU464" s="65"/>
      <c r="DV464" s="65"/>
      <c r="DW464" s="65"/>
      <c r="DX464" s="65"/>
      <c r="DY464" s="65"/>
      <c r="DZ464" s="65"/>
      <c r="EA464" s="65"/>
      <c r="EB464" s="65"/>
      <c r="EC464" s="65"/>
      <c r="ED464" s="65"/>
      <c r="EE464" s="65"/>
      <c r="EF464" s="65"/>
      <c r="EG464" s="65"/>
      <c r="EH464" s="65"/>
      <c r="EI464" s="65"/>
      <c r="EJ464" s="65"/>
      <c r="EK464" s="65"/>
      <c r="EL464" s="65"/>
      <c r="EM464" s="65"/>
      <c r="EN464" s="64"/>
      <c r="EO464" s="64"/>
      <c r="EP464" s="64"/>
      <c r="EQ464" s="64"/>
      <c r="ER464" s="64"/>
      <c r="ES464" s="166"/>
      <c r="ET464" s="166"/>
      <c r="EU464" s="166"/>
      <c r="EV464" s="166"/>
      <c r="EW464" s="166"/>
      <c r="EX464" s="166"/>
      <c r="EY464" s="166"/>
      <c r="EZ464" s="166"/>
      <c r="FA464" s="166"/>
      <c r="FB464" s="166"/>
      <c r="FC464" s="166"/>
      <c r="FD464" s="166"/>
      <c r="FE464" s="166"/>
      <c r="FF464" s="166"/>
      <c r="FG464" s="166"/>
      <c r="FH464" s="166"/>
      <c r="FI464" s="166"/>
      <c r="FJ464" s="166"/>
      <c r="FK464" s="166"/>
      <c r="FL464" s="166"/>
      <c r="FM464" s="166"/>
    </row>
    <row r="465" spans="66:169" x14ac:dyDescent="0.3">
      <c r="BN465" s="64"/>
      <c r="BO465" s="64"/>
      <c r="BP465" s="64"/>
      <c r="BQ465" s="64"/>
      <c r="BR465" s="64"/>
      <c r="BS465" s="64"/>
      <c r="BT465" s="64"/>
      <c r="BU465" s="64"/>
      <c r="BV465" s="64"/>
      <c r="BW465" s="64"/>
      <c r="BX465" s="64"/>
      <c r="BY465" s="64"/>
      <c r="BZ465" s="64"/>
      <c r="CA465" s="64"/>
      <c r="CC465" s="64"/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  <c r="CO465" s="64"/>
      <c r="CP465" s="64"/>
      <c r="CQ465" s="64"/>
      <c r="CR465" s="64"/>
      <c r="CS465" s="64"/>
      <c r="CT465" s="64"/>
      <c r="CU465" s="64"/>
      <c r="CV465" s="64"/>
      <c r="CW465" s="64"/>
      <c r="CX465" s="64"/>
      <c r="CY465" s="64"/>
      <c r="CZ465" s="64"/>
      <c r="DA465" s="64"/>
      <c r="DB465" s="64"/>
      <c r="DC465" s="64"/>
      <c r="DD465" s="64"/>
      <c r="DE465" s="64"/>
      <c r="DF465" s="65"/>
      <c r="DG465" s="65"/>
      <c r="DH465" s="64"/>
      <c r="DI465" s="64"/>
      <c r="DJ465" s="64"/>
      <c r="DK465" s="64"/>
      <c r="DL465" s="64"/>
      <c r="DM465" s="64"/>
      <c r="DN465" s="64"/>
      <c r="DO465" s="64"/>
      <c r="DP465" s="64"/>
      <c r="DQ465" s="64"/>
      <c r="DR465" s="64"/>
      <c r="DS465" s="65"/>
      <c r="DT465" s="65"/>
      <c r="DU465" s="65"/>
      <c r="DV465" s="65"/>
      <c r="DW465" s="65"/>
      <c r="DX465" s="65"/>
      <c r="DY465" s="65"/>
      <c r="DZ465" s="65"/>
      <c r="EA465" s="65"/>
      <c r="EB465" s="65"/>
      <c r="EC465" s="65"/>
      <c r="ED465" s="65"/>
      <c r="EE465" s="65"/>
      <c r="EF465" s="65"/>
      <c r="EG465" s="65"/>
      <c r="EH465" s="65"/>
      <c r="EI465" s="65"/>
      <c r="EJ465" s="65"/>
      <c r="EK465" s="65"/>
      <c r="EL465" s="65"/>
      <c r="EM465" s="65"/>
      <c r="EN465" s="64"/>
      <c r="EO465" s="64"/>
      <c r="EP465" s="64"/>
      <c r="EQ465" s="64"/>
      <c r="ER465" s="64"/>
      <c r="ES465" s="166"/>
      <c r="ET465" s="166"/>
      <c r="EU465" s="166"/>
      <c r="EV465" s="166"/>
      <c r="EW465" s="166"/>
      <c r="EX465" s="166"/>
      <c r="EY465" s="166"/>
      <c r="EZ465" s="166"/>
      <c r="FA465" s="166"/>
      <c r="FB465" s="166"/>
      <c r="FC465" s="166"/>
      <c r="FD465" s="166"/>
      <c r="FE465" s="166"/>
      <c r="FF465" s="166"/>
      <c r="FG465" s="166"/>
      <c r="FH465" s="166"/>
      <c r="FI465" s="166"/>
      <c r="FJ465" s="166"/>
      <c r="FK465" s="166"/>
      <c r="FL465" s="166"/>
      <c r="FM465" s="166"/>
    </row>
    <row r="466" spans="66:169" x14ac:dyDescent="0.3"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C466" s="64"/>
      <c r="CD466" s="64"/>
      <c r="CE466" s="64"/>
      <c r="CF466" s="64"/>
      <c r="CG466" s="64"/>
      <c r="CH466" s="64"/>
      <c r="CI466" s="64"/>
      <c r="CJ466" s="64"/>
      <c r="CK466" s="64"/>
      <c r="CL466" s="64"/>
      <c r="CM466" s="64"/>
      <c r="CN466" s="64"/>
      <c r="CO466" s="64"/>
      <c r="CP466" s="64"/>
      <c r="CQ466" s="64"/>
      <c r="CR466" s="64"/>
      <c r="CS466" s="64"/>
      <c r="CT466" s="64"/>
      <c r="CU466" s="64"/>
      <c r="CV466" s="64"/>
      <c r="CW466" s="64"/>
      <c r="CX466" s="64"/>
      <c r="CY466" s="64"/>
      <c r="CZ466" s="64"/>
      <c r="DA466" s="64"/>
      <c r="DB466" s="64"/>
      <c r="DC466" s="64"/>
      <c r="DD466" s="64"/>
      <c r="DE466" s="64"/>
      <c r="DF466" s="65"/>
      <c r="DG466" s="65"/>
      <c r="DH466" s="64"/>
      <c r="DI466" s="64"/>
      <c r="DJ466" s="64"/>
      <c r="DK466" s="64"/>
      <c r="DL466" s="64"/>
      <c r="DM466" s="64"/>
      <c r="DN466" s="64"/>
      <c r="DO466" s="64"/>
      <c r="DP466" s="64"/>
      <c r="DQ466" s="64"/>
      <c r="DR466" s="64"/>
      <c r="DS466" s="65"/>
      <c r="DT466" s="65"/>
      <c r="DU466" s="65"/>
      <c r="DV466" s="65"/>
      <c r="DW466" s="65"/>
      <c r="DX466" s="65"/>
      <c r="DY466" s="65"/>
      <c r="DZ466" s="65"/>
      <c r="EA466" s="65"/>
      <c r="EB466" s="65"/>
      <c r="EC466" s="65"/>
      <c r="ED466" s="65"/>
      <c r="EE466" s="65"/>
      <c r="EF466" s="65"/>
      <c r="EG466" s="65"/>
      <c r="EH466" s="65"/>
      <c r="EI466" s="65"/>
      <c r="EJ466" s="65"/>
      <c r="EK466" s="65"/>
      <c r="EL466" s="65"/>
      <c r="EM466" s="65"/>
      <c r="EN466" s="64"/>
      <c r="EO466" s="64"/>
      <c r="EP466" s="64"/>
      <c r="EQ466" s="64"/>
      <c r="ER466" s="64"/>
      <c r="ES466" s="166"/>
      <c r="ET466" s="166"/>
      <c r="EU466" s="166"/>
      <c r="EV466" s="166"/>
      <c r="EW466" s="166"/>
      <c r="EX466" s="166"/>
      <c r="EY466" s="166"/>
      <c r="EZ466" s="166"/>
      <c r="FA466" s="166"/>
      <c r="FB466" s="166"/>
      <c r="FC466" s="166"/>
      <c r="FD466" s="166"/>
      <c r="FE466" s="166"/>
      <c r="FF466" s="166"/>
      <c r="FG466" s="166"/>
      <c r="FH466" s="166"/>
      <c r="FI466" s="166"/>
      <c r="FJ466" s="166"/>
      <c r="FK466" s="166"/>
      <c r="FL466" s="166"/>
      <c r="FM466" s="166"/>
    </row>
    <row r="467" spans="66:169" x14ac:dyDescent="0.3"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C467" s="64"/>
      <c r="CD467" s="64"/>
      <c r="CE467" s="64"/>
      <c r="CF467" s="64"/>
      <c r="CG467" s="64"/>
      <c r="CH467" s="64"/>
      <c r="CI467" s="64"/>
      <c r="CJ467" s="64"/>
      <c r="CK467" s="64"/>
      <c r="CL467" s="64"/>
      <c r="CM467" s="64"/>
      <c r="CN467" s="64"/>
      <c r="CO467" s="64"/>
      <c r="CP467" s="64"/>
      <c r="CQ467" s="64"/>
      <c r="CR467" s="64"/>
      <c r="CS467" s="64"/>
      <c r="CT467" s="64"/>
      <c r="CU467" s="64"/>
      <c r="CV467" s="64"/>
      <c r="CW467" s="64"/>
      <c r="CX467" s="64"/>
      <c r="CY467" s="64"/>
      <c r="CZ467" s="64"/>
      <c r="DA467" s="64"/>
      <c r="DB467" s="64"/>
      <c r="DC467" s="64"/>
      <c r="DD467" s="64"/>
      <c r="DE467" s="64"/>
      <c r="DF467" s="65"/>
      <c r="DG467" s="65"/>
      <c r="DH467" s="64"/>
      <c r="DI467" s="64"/>
      <c r="DJ467" s="64"/>
      <c r="DK467" s="64"/>
      <c r="DL467" s="64"/>
      <c r="DM467" s="64"/>
      <c r="DN467" s="64"/>
      <c r="DO467" s="64"/>
      <c r="DP467" s="64"/>
      <c r="DQ467" s="64"/>
      <c r="DR467" s="64"/>
      <c r="DS467" s="65"/>
      <c r="DT467" s="65"/>
      <c r="DU467" s="65"/>
      <c r="DV467" s="65"/>
      <c r="DW467" s="65"/>
      <c r="DX467" s="65"/>
      <c r="DY467" s="65"/>
      <c r="DZ467" s="65"/>
      <c r="EA467" s="65"/>
      <c r="EB467" s="65"/>
      <c r="EC467" s="65"/>
      <c r="ED467" s="65"/>
      <c r="EE467" s="65"/>
      <c r="EF467" s="65"/>
      <c r="EG467" s="65"/>
      <c r="EH467" s="65"/>
      <c r="EI467" s="65"/>
      <c r="EJ467" s="65"/>
      <c r="EK467" s="65"/>
      <c r="EL467" s="65"/>
      <c r="EM467" s="65"/>
      <c r="EN467" s="64"/>
      <c r="EO467" s="64"/>
      <c r="EP467" s="64"/>
      <c r="EQ467" s="64"/>
      <c r="ER467" s="64"/>
      <c r="ES467" s="166"/>
      <c r="ET467" s="166"/>
      <c r="EU467" s="166"/>
      <c r="EV467" s="166"/>
      <c r="EW467" s="166"/>
      <c r="EX467" s="166"/>
      <c r="EY467" s="166"/>
      <c r="EZ467" s="166"/>
      <c r="FA467" s="166"/>
      <c r="FB467" s="166"/>
      <c r="FC467" s="166"/>
      <c r="FD467" s="166"/>
      <c r="FE467" s="166"/>
      <c r="FF467" s="166"/>
      <c r="FG467" s="166"/>
      <c r="FH467" s="166"/>
      <c r="FI467" s="166"/>
      <c r="FJ467" s="166"/>
      <c r="FK467" s="166"/>
      <c r="FL467" s="166"/>
      <c r="FM467" s="166"/>
    </row>
    <row r="468" spans="66:169" x14ac:dyDescent="0.3"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64"/>
      <c r="CV468" s="64"/>
      <c r="CW468" s="64"/>
      <c r="CX468" s="64"/>
      <c r="CY468" s="64"/>
      <c r="CZ468" s="64"/>
      <c r="DA468" s="64"/>
      <c r="DB468" s="64"/>
      <c r="DC468" s="64"/>
      <c r="DD468" s="64"/>
      <c r="DE468" s="64"/>
      <c r="DF468" s="65"/>
      <c r="DG468" s="65"/>
      <c r="DH468" s="64"/>
      <c r="DI468" s="64"/>
      <c r="DJ468" s="64"/>
      <c r="DK468" s="64"/>
      <c r="DL468" s="64"/>
      <c r="DM468" s="64"/>
      <c r="DN468" s="64"/>
      <c r="DO468" s="64"/>
      <c r="DP468" s="64"/>
      <c r="DQ468" s="64"/>
      <c r="DR468" s="64"/>
      <c r="DS468" s="65"/>
      <c r="DT468" s="65"/>
      <c r="DU468" s="65"/>
      <c r="DV468" s="65"/>
      <c r="DW468" s="65"/>
      <c r="DX468" s="65"/>
      <c r="DY468" s="65"/>
      <c r="DZ468" s="65"/>
      <c r="EA468" s="65"/>
      <c r="EB468" s="65"/>
      <c r="EC468" s="65"/>
      <c r="ED468" s="65"/>
      <c r="EE468" s="65"/>
      <c r="EF468" s="65"/>
      <c r="EG468" s="65"/>
      <c r="EH468" s="65"/>
      <c r="EI468" s="65"/>
      <c r="EJ468" s="65"/>
      <c r="EK468" s="65"/>
      <c r="EL468" s="65"/>
      <c r="EM468" s="65"/>
      <c r="EN468" s="64"/>
      <c r="EO468" s="64"/>
      <c r="EP468" s="64"/>
      <c r="EQ468" s="64"/>
      <c r="ER468" s="64"/>
      <c r="ES468" s="166"/>
      <c r="ET468" s="166"/>
      <c r="EU468" s="166"/>
      <c r="EV468" s="166"/>
      <c r="EW468" s="166"/>
      <c r="EX468" s="166"/>
      <c r="EY468" s="166"/>
      <c r="EZ468" s="166"/>
      <c r="FA468" s="166"/>
      <c r="FB468" s="166"/>
      <c r="FC468" s="166"/>
      <c r="FD468" s="166"/>
      <c r="FE468" s="166"/>
      <c r="FF468" s="166"/>
      <c r="FG468" s="166"/>
      <c r="FH468" s="166"/>
      <c r="FI468" s="166"/>
      <c r="FJ468" s="166"/>
      <c r="FK468" s="166"/>
      <c r="FL468" s="166"/>
      <c r="FM468" s="166"/>
    </row>
    <row r="469" spans="66:169" x14ac:dyDescent="0.3"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C469" s="64"/>
      <c r="CD469" s="64"/>
      <c r="CE469" s="64"/>
      <c r="CF469" s="64"/>
      <c r="CG469" s="64"/>
      <c r="CH469" s="64"/>
      <c r="CI469" s="64"/>
      <c r="CJ469" s="64"/>
      <c r="CK469" s="64"/>
      <c r="CL469" s="64"/>
      <c r="CM469" s="64"/>
      <c r="CN469" s="64"/>
      <c r="CO469" s="64"/>
      <c r="CP469" s="64"/>
      <c r="CQ469" s="64"/>
      <c r="CR469" s="64"/>
      <c r="CS469" s="64"/>
      <c r="CT469" s="64"/>
      <c r="CU469" s="64"/>
      <c r="CV469" s="64"/>
      <c r="CW469" s="64"/>
      <c r="CX469" s="64"/>
      <c r="CY469" s="64"/>
      <c r="CZ469" s="64"/>
      <c r="DA469" s="64"/>
      <c r="DB469" s="64"/>
      <c r="DC469" s="64"/>
      <c r="DD469" s="64"/>
      <c r="DE469" s="64"/>
      <c r="DF469" s="65"/>
      <c r="DG469" s="65"/>
      <c r="DH469" s="64"/>
      <c r="DI469" s="64"/>
      <c r="DJ469" s="64"/>
      <c r="DK469" s="64"/>
      <c r="DL469" s="64"/>
      <c r="DM469" s="64"/>
      <c r="DN469" s="64"/>
      <c r="DO469" s="64"/>
      <c r="DP469" s="64"/>
      <c r="DQ469" s="64"/>
      <c r="DR469" s="64"/>
      <c r="DS469" s="65"/>
      <c r="DT469" s="65"/>
      <c r="DU469" s="65"/>
      <c r="DV469" s="65"/>
      <c r="DW469" s="65"/>
      <c r="DX469" s="65"/>
      <c r="DY469" s="65"/>
      <c r="DZ469" s="65"/>
      <c r="EA469" s="65"/>
      <c r="EB469" s="65"/>
      <c r="EC469" s="65"/>
      <c r="ED469" s="65"/>
      <c r="EE469" s="65"/>
      <c r="EF469" s="65"/>
      <c r="EG469" s="65"/>
      <c r="EH469" s="65"/>
      <c r="EI469" s="65"/>
      <c r="EJ469" s="65"/>
      <c r="EK469" s="65"/>
      <c r="EL469" s="65"/>
      <c r="EM469" s="65"/>
      <c r="EN469" s="64"/>
      <c r="EO469" s="64"/>
      <c r="EP469" s="64"/>
      <c r="EQ469" s="64"/>
      <c r="ER469" s="64"/>
      <c r="ES469" s="166"/>
      <c r="ET469" s="166"/>
      <c r="EU469" s="166"/>
      <c r="EV469" s="166"/>
      <c r="EW469" s="166"/>
      <c r="EX469" s="166"/>
      <c r="EY469" s="166"/>
      <c r="EZ469" s="166"/>
      <c r="FA469" s="166"/>
      <c r="FB469" s="166"/>
      <c r="FC469" s="166"/>
      <c r="FD469" s="166"/>
      <c r="FE469" s="166"/>
      <c r="FF469" s="166"/>
      <c r="FG469" s="166"/>
      <c r="FH469" s="166"/>
      <c r="FI469" s="166"/>
      <c r="FJ469" s="166"/>
      <c r="FK469" s="166"/>
      <c r="FL469" s="166"/>
      <c r="FM469" s="166"/>
    </row>
    <row r="470" spans="66:169" x14ac:dyDescent="0.3"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C470" s="64"/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  <c r="CO470" s="64"/>
      <c r="CP470" s="64"/>
      <c r="CQ470" s="64"/>
      <c r="CR470" s="64"/>
      <c r="CS470" s="64"/>
      <c r="CT470" s="64"/>
      <c r="CU470" s="64"/>
      <c r="CV470" s="64"/>
      <c r="CW470" s="64"/>
      <c r="CX470" s="64"/>
      <c r="CY470" s="64"/>
      <c r="CZ470" s="64"/>
      <c r="DA470" s="64"/>
      <c r="DB470" s="64"/>
      <c r="DC470" s="64"/>
      <c r="DD470" s="64"/>
      <c r="DE470" s="64"/>
      <c r="DF470" s="65"/>
      <c r="DG470" s="65"/>
      <c r="DH470" s="64"/>
      <c r="DI470" s="64"/>
      <c r="DJ470" s="64"/>
      <c r="DK470" s="64"/>
      <c r="DL470" s="64"/>
      <c r="DM470" s="64"/>
      <c r="DN470" s="64"/>
      <c r="DO470" s="64"/>
      <c r="DP470" s="64"/>
      <c r="DQ470" s="64"/>
      <c r="DR470" s="64"/>
      <c r="DS470" s="65"/>
      <c r="DT470" s="65"/>
      <c r="DU470" s="65"/>
      <c r="DV470" s="65"/>
      <c r="DW470" s="65"/>
      <c r="DX470" s="65"/>
      <c r="DY470" s="65"/>
      <c r="DZ470" s="65"/>
      <c r="EA470" s="65"/>
      <c r="EB470" s="65"/>
      <c r="EC470" s="65"/>
      <c r="ED470" s="65"/>
      <c r="EE470" s="65"/>
      <c r="EF470" s="65"/>
      <c r="EG470" s="65"/>
      <c r="EH470" s="65"/>
      <c r="EI470" s="65"/>
      <c r="EJ470" s="65"/>
      <c r="EK470" s="65"/>
      <c r="EL470" s="65"/>
      <c r="EM470" s="65"/>
      <c r="EN470" s="64"/>
      <c r="EO470" s="64"/>
      <c r="EP470" s="64"/>
      <c r="EQ470" s="64"/>
      <c r="ER470" s="64"/>
      <c r="ES470" s="166"/>
      <c r="ET470" s="166"/>
      <c r="EU470" s="166"/>
      <c r="EV470" s="166"/>
      <c r="EW470" s="166"/>
      <c r="EX470" s="166"/>
      <c r="EY470" s="166"/>
      <c r="EZ470" s="166"/>
      <c r="FA470" s="166"/>
      <c r="FB470" s="166"/>
      <c r="FC470" s="166"/>
      <c r="FD470" s="166"/>
      <c r="FE470" s="166"/>
      <c r="FF470" s="166"/>
      <c r="FG470" s="166"/>
      <c r="FH470" s="166"/>
      <c r="FI470" s="166"/>
      <c r="FJ470" s="166"/>
      <c r="FK470" s="166"/>
      <c r="FL470" s="166"/>
      <c r="FM470" s="166"/>
    </row>
    <row r="471" spans="66:169" x14ac:dyDescent="0.3">
      <c r="BN471" s="64"/>
      <c r="BO471" s="64"/>
      <c r="BP471" s="64"/>
      <c r="BQ471" s="64"/>
      <c r="BR471" s="64"/>
      <c r="BS471" s="64"/>
      <c r="BT471" s="64"/>
      <c r="BU471" s="64"/>
      <c r="BV471" s="64"/>
      <c r="BW471" s="64"/>
      <c r="BX471" s="64"/>
      <c r="BY471" s="64"/>
      <c r="BZ471" s="64"/>
      <c r="CA471" s="64"/>
      <c r="CC471" s="64"/>
      <c r="CD471" s="64"/>
      <c r="CE471" s="64"/>
      <c r="CF471" s="64"/>
      <c r="CG471" s="64"/>
      <c r="CH471" s="64"/>
      <c r="CI471" s="64"/>
      <c r="CJ471" s="64"/>
      <c r="CK471" s="64"/>
      <c r="CL471" s="64"/>
      <c r="CM471" s="64"/>
      <c r="CN471" s="64"/>
      <c r="CO471" s="64"/>
      <c r="CP471" s="64"/>
      <c r="CQ471" s="64"/>
      <c r="CR471" s="64"/>
      <c r="CS471" s="64"/>
      <c r="CT471" s="64"/>
      <c r="CU471" s="64"/>
      <c r="CV471" s="64"/>
      <c r="CW471" s="64"/>
      <c r="CX471" s="64"/>
      <c r="CY471" s="64"/>
      <c r="CZ471" s="64"/>
      <c r="DA471" s="64"/>
      <c r="DB471" s="64"/>
      <c r="DC471" s="64"/>
      <c r="DD471" s="64"/>
      <c r="DE471" s="64"/>
      <c r="DF471" s="65"/>
      <c r="DG471" s="65"/>
      <c r="DH471" s="64"/>
      <c r="DI471" s="64"/>
      <c r="DJ471" s="64"/>
      <c r="DK471" s="64"/>
      <c r="DL471" s="64"/>
      <c r="DM471" s="64"/>
      <c r="DN471" s="64"/>
      <c r="DO471" s="64"/>
      <c r="DP471" s="64"/>
      <c r="DQ471" s="64"/>
      <c r="DR471" s="64"/>
      <c r="DS471" s="65"/>
      <c r="DT471" s="65"/>
      <c r="DU471" s="65"/>
      <c r="DV471" s="65"/>
      <c r="DW471" s="65"/>
      <c r="DX471" s="65"/>
      <c r="DY471" s="65"/>
      <c r="DZ471" s="65"/>
      <c r="EA471" s="65"/>
      <c r="EB471" s="65"/>
      <c r="EC471" s="65"/>
      <c r="ED471" s="65"/>
      <c r="EE471" s="65"/>
      <c r="EF471" s="65"/>
      <c r="EG471" s="65"/>
      <c r="EH471" s="65"/>
      <c r="EI471" s="65"/>
      <c r="EJ471" s="65"/>
      <c r="EK471" s="65"/>
      <c r="EL471" s="65"/>
      <c r="EM471" s="65"/>
      <c r="EN471" s="64"/>
      <c r="EO471" s="64"/>
      <c r="EP471" s="64"/>
      <c r="EQ471" s="64"/>
      <c r="ER471" s="64"/>
      <c r="ES471" s="166"/>
      <c r="ET471" s="166"/>
      <c r="EU471" s="166"/>
      <c r="EV471" s="166"/>
      <c r="EW471" s="166"/>
      <c r="EX471" s="166"/>
      <c r="EY471" s="166"/>
      <c r="EZ471" s="166"/>
      <c r="FA471" s="166"/>
      <c r="FB471" s="166"/>
      <c r="FC471" s="166"/>
      <c r="FD471" s="166"/>
      <c r="FE471" s="166"/>
      <c r="FF471" s="166"/>
      <c r="FG471" s="166"/>
      <c r="FH471" s="166"/>
      <c r="FI471" s="166"/>
      <c r="FJ471" s="166"/>
      <c r="FK471" s="166"/>
      <c r="FL471" s="166"/>
      <c r="FM471" s="166"/>
    </row>
    <row r="472" spans="66:169" x14ac:dyDescent="0.3">
      <c r="BN472" s="64"/>
      <c r="BO472" s="64"/>
      <c r="BP472" s="64"/>
      <c r="BQ472" s="64"/>
      <c r="BR472" s="64"/>
      <c r="BS472" s="64"/>
      <c r="BT472" s="64"/>
      <c r="BU472" s="64"/>
      <c r="BV472" s="64"/>
      <c r="BW472" s="64"/>
      <c r="BX472" s="64"/>
      <c r="BY472" s="64"/>
      <c r="BZ472" s="64"/>
      <c r="CA472" s="64"/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  <c r="CO472" s="64"/>
      <c r="CP472" s="64"/>
      <c r="CQ472" s="64"/>
      <c r="CR472" s="64"/>
      <c r="CS472" s="64"/>
      <c r="CT472" s="64"/>
      <c r="CU472" s="64"/>
      <c r="CV472" s="64"/>
      <c r="CW472" s="64"/>
      <c r="CX472" s="64"/>
      <c r="CY472" s="64"/>
      <c r="CZ472" s="64"/>
      <c r="DA472" s="64"/>
      <c r="DB472" s="64"/>
      <c r="DC472" s="64"/>
      <c r="DD472" s="64"/>
      <c r="DE472" s="64"/>
      <c r="DF472" s="65"/>
      <c r="DG472" s="65"/>
      <c r="DH472" s="64"/>
      <c r="DI472" s="64"/>
      <c r="DJ472" s="64"/>
      <c r="DK472" s="64"/>
      <c r="DL472" s="64"/>
      <c r="DM472" s="64"/>
      <c r="DN472" s="64"/>
      <c r="DO472" s="64"/>
      <c r="DP472" s="64"/>
      <c r="DQ472" s="64"/>
      <c r="DR472" s="64"/>
      <c r="DS472" s="65"/>
      <c r="DT472" s="65"/>
      <c r="DU472" s="65"/>
      <c r="DV472" s="65"/>
      <c r="DW472" s="65"/>
      <c r="DX472" s="65"/>
      <c r="DY472" s="65"/>
      <c r="DZ472" s="65"/>
      <c r="EA472" s="65"/>
      <c r="EB472" s="65"/>
      <c r="EC472" s="65"/>
      <c r="ED472" s="65"/>
      <c r="EE472" s="65"/>
      <c r="EF472" s="65"/>
      <c r="EG472" s="65"/>
      <c r="EH472" s="65"/>
      <c r="EI472" s="65"/>
      <c r="EJ472" s="65"/>
      <c r="EK472" s="65"/>
      <c r="EL472" s="65"/>
      <c r="EM472" s="65"/>
      <c r="EN472" s="64"/>
      <c r="EO472" s="64"/>
      <c r="EP472" s="64"/>
      <c r="EQ472" s="64"/>
      <c r="ER472" s="64"/>
      <c r="ES472" s="166"/>
      <c r="ET472" s="166"/>
      <c r="EU472" s="166"/>
      <c r="EV472" s="166"/>
      <c r="EW472" s="166"/>
      <c r="EX472" s="166"/>
      <c r="EY472" s="166"/>
      <c r="EZ472" s="166"/>
      <c r="FA472" s="166"/>
      <c r="FB472" s="166"/>
      <c r="FC472" s="166"/>
      <c r="FD472" s="166"/>
      <c r="FE472" s="166"/>
      <c r="FF472" s="166"/>
      <c r="FG472" s="166"/>
      <c r="FH472" s="166"/>
      <c r="FI472" s="166"/>
      <c r="FJ472" s="166"/>
      <c r="FK472" s="166"/>
      <c r="FL472" s="166"/>
      <c r="FM472" s="166"/>
    </row>
    <row r="473" spans="66:169" x14ac:dyDescent="0.3">
      <c r="BN473" s="64"/>
      <c r="BO473" s="64"/>
      <c r="BP473" s="64"/>
      <c r="BQ473" s="64"/>
      <c r="BR473" s="64"/>
      <c r="BS473" s="64"/>
      <c r="BT473" s="64"/>
      <c r="BU473" s="64"/>
      <c r="BV473" s="64"/>
      <c r="BW473" s="64"/>
      <c r="BX473" s="64"/>
      <c r="BY473" s="64"/>
      <c r="BZ473" s="64"/>
      <c r="CA473" s="64"/>
      <c r="CC473" s="64"/>
      <c r="CD473" s="64"/>
      <c r="CE473" s="64"/>
      <c r="CF473" s="64"/>
      <c r="CG473" s="64"/>
      <c r="CH473" s="64"/>
      <c r="CI473" s="64"/>
      <c r="CJ473" s="64"/>
      <c r="CK473" s="64"/>
      <c r="CL473" s="64"/>
      <c r="CM473" s="64"/>
      <c r="CN473" s="64"/>
      <c r="CO473" s="64"/>
      <c r="CP473" s="64"/>
      <c r="CQ473" s="64"/>
      <c r="CR473" s="64"/>
      <c r="CS473" s="64"/>
      <c r="CT473" s="64"/>
      <c r="CU473" s="64"/>
      <c r="CV473" s="64"/>
      <c r="CW473" s="64"/>
      <c r="CX473" s="64"/>
      <c r="CY473" s="64"/>
      <c r="CZ473" s="64"/>
      <c r="DA473" s="64"/>
      <c r="DB473" s="64"/>
      <c r="DC473" s="64"/>
      <c r="DD473" s="64"/>
      <c r="DE473" s="64"/>
      <c r="DF473" s="65"/>
      <c r="DG473" s="65"/>
      <c r="DH473" s="64"/>
      <c r="DI473" s="64"/>
      <c r="DJ473" s="64"/>
      <c r="DK473" s="64"/>
      <c r="DL473" s="64"/>
      <c r="DM473" s="64"/>
      <c r="DN473" s="64"/>
      <c r="DO473" s="64"/>
      <c r="DP473" s="64"/>
      <c r="DQ473" s="64"/>
      <c r="DR473" s="64"/>
      <c r="DS473" s="65"/>
      <c r="DT473" s="65"/>
      <c r="DU473" s="65"/>
      <c r="DV473" s="65"/>
      <c r="DW473" s="65"/>
      <c r="DX473" s="65"/>
      <c r="DY473" s="65"/>
      <c r="DZ473" s="65"/>
      <c r="EA473" s="65"/>
      <c r="EB473" s="65"/>
      <c r="EC473" s="65"/>
      <c r="ED473" s="65"/>
      <c r="EE473" s="65"/>
      <c r="EF473" s="65"/>
      <c r="EG473" s="65"/>
      <c r="EH473" s="65"/>
      <c r="EI473" s="65"/>
      <c r="EJ473" s="65"/>
      <c r="EK473" s="65"/>
      <c r="EL473" s="65"/>
      <c r="EM473" s="65"/>
      <c r="EN473" s="64"/>
      <c r="EO473" s="64"/>
      <c r="EP473" s="64"/>
      <c r="EQ473" s="64"/>
      <c r="ER473" s="64"/>
      <c r="ES473" s="166"/>
      <c r="ET473" s="166"/>
      <c r="EU473" s="166"/>
      <c r="EV473" s="166"/>
      <c r="EW473" s="166"/>
      <c r="EX473" s="166"/>
      <c r="EY473" s="166"/>
      <c r="EZ473" s="166"/>
      <c r="FA473" s="166"/>
      <c r="FB473" s="166"/>
      <c r="FC473" s="166"/>
      <c r="FD473" s="166"/>
      <c r="FE473" s="166"/>
      <c r="FF473" s="166"/>
      <c r="FG473" s="166"/>
      <c r="FH473" s="166"/>
      <c r="FI473" s="166"/>
      <c r="FJ473" s="166"/>
      <c r="FK473" s="166"/>
      <c r="FL473" s="166"/>
      <c r="FM473" s="166"/>
    </row>
    <row r="474" spans="66:169" x14ac:dyDescent="0.3"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C474" s="64"/>
      <c r="CD474" s="64"/>
      <c r="CE474" s="64"/>
      <c r="CF474" s="64"/>
      <c r="CG474" s="64"/>
      <c r="CH474" s="64"/>
      <c r="CI474" s="64"/>
      <c r="CJ474" s="64"/>
      <c r="CK474" s="64"/>
      <c r="CL474" s="64"/>
      <c r="CM474" s="64"/>
      <c r="CN474" s="64"/>
      <c r="CO474" s="64"/>
      <c r="CP474" s="64"/>
      <c r="CQ474" s="64"/>
      <c r="CR474" s="64"/>
      <c r="CS474" s="64"/>
      <c r="CT474" s="64"/>
      <c r="CU474" s="64"/>
      <c r="CV474" s="64"/>
      <c r="CW474" s="64"/>
      <c r="CX474" s="64"/>
      <c r="CY474" s="64"/>
      <c r="CZ474" s="64"/>
      <c r="DA474" s="64"/>
      <c r="DB474" s="64"/>
      <c r="DC474" s="64"/>
      <c r="DD474" s="64"/>
      <c r="DE474" s="64"/>
      <c r="DF474" s="65"/>
      <c r="DG474" s="65"/>
      <c r="DH474" s="64"/>
      <c r="DI474" s="64"/>
      <c r="DJ474" s="64"/>
      <c r="DK474" s="64"/>
      <c r="DL474" s="64"/>
      <c r="DM474" s="64"/>
      <c r="DN474" s="64"/>
      <c r="DO474" s="64"/>
      <c r="DP474" s="64"/>
      <c r="DQ474" s="64"/>
      <c r="DR474" s="64"/>
      <c r="DS474" s="65"/>
      <c r="DT474" s="65"/>
      <c r="DU474" s="65"/>
      <c r="DV474" s="65"/>
      <c r="DW474" s="65"/>
      <c r="DX474" s="65"/>
      <c r="DY474" s="65"/>
      <c r="DZ474" s="65"/>
      <c r="EA474" s="65"/>
      <c r="EB474" s="65"/>
      <c r="EC474" s="65"/>
      <c r="ED474" s="65"/>
      <c r="EE474" s="65"/>
      <c r="EF474" s="65"/>
      <c r="EG474" s="65"/>
      <c r="EH474" s="65"/>
      <c r="EI474" s="65"/>
      <c r="EJ474" s="65"/>
      <c r="EK474" s="65"/>
      <c r="EL474" s="65"/>
      <c r="EM474" s="65"/>
      <c r="EN474" s="64"/>
      <c r="EO474" s="64"/>
      <c r="EP474" s="64"/>
      <c r="EQ474" s="64"/>
      <c r="ER474" s="64"/>
      <c r="ES474" s="166"/>
      <c r="ET474" s="166"/>
      <c r="EU474" s="166"/>
      <c r="EV474" s="166"/>
      <c r="EW474" s="166"/>
      <c r="EX474" s="166"/>
      <c r="EY474" s="166"/>
      <c r="EZ474" s="166"/>
      <c r="FA474" s="166"/>
      <c r="FB474" s="166"/>
      <c r="FC474" s="166"/>
      <c r="FD474" s="166"/>
      <c r="FE474" s="166"/>
      <c r="FF474" s="166"/>
      <c r="FG474" s="166"/>
      <c r="FH474" s="166"/>
      <c r="FI474" s="166"/>
      <c r="FJ474" s="166"/>
      <c r="FK474" s="166"/>
      <c r="FL474" s="166"/>
      <c r="FM474" s="166"/>
    </row>
    <row r="475" spans="66:169" x14ac:dyDescent="0.3"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C475" s="64"/>
      <c r="CD475" s="64"/>
      <c r="CE475" s="64"/>
      <c r="CF475" s="64"/>
      <c r="CG475" s="64"/>
      <c r="CH475" s="64"/>
      <c r="CI475" s="64"/>
      <c r="CJ475" s="64"/>
      <c r="CK475" s="64"/>
      <c r="CL475" s="64"/>
      <c r="CM475" s="64"/>
      <c r="CN475" s="64"/>
      <c r="CO475" s="64"/>
      <c r="CP475" s="64"/>
      <c r="CQ475" s="64"/>
      <c r="CR475" s="64"/>
      <c r="CS475" s="64"/>
      <c r="CT475" s="64"/>
      <c r="CU475" s="64"/>
      <c r="CV475" s="64"/>
      <c r="CW475" s="64"/>
      <c r="CX475" s="64"/>
      <c r="CY475" s="64"/>
      <c r="CZ475" s="64"/>
      <c r="DA475" s="64"/>
      <c r="DB475" s="64"/>
      <c r="DC475" s="64"/>
      <c r="DD475" s="64"/>
      <c r="DE475" s="64"/>
      <c r="DF475" s="65"/>
      <c r="DG475" s="65"/>
      <c r="DH475" s="64"/>
      <c r="DI475" s="64"/>
      <c r="DJ475" s="64"/>
      <c r="DK475" s="64"/>
      <c r="DL475" s="64"/>
      <c r="DM475" s="64"/>
      <c r="DN475" s="64"/>
      <c r="DO475" s="64"/>
      <c r="DP475" s="64"/>
      <c r="DQ475" s="64"/>
      <c r="DR475" s="64"/>
      <c r="DS475" s="65"/>
      <c r="DT475" s="65"/>
      <c r="DU475" s="65"/>
      <c r="DV475" s="65"/>
      <c r="DW475" s="65"/>
      <c r="DX475" s="65"/>
      <c r="DY475" s="65"/>
      <c r="DZ475" s="65"/>
      <c r="EA475" s="65"/>
      <c r="EB475" s="65"/>
      <c r="EC475" s="65"/>
      <c r="ED475" s="65"/>
      <c r="EE475" s="65"/>
      <c r="EF475" s="65"/>
      <c r="EG475" s="65"/>
      <c r="EH475" s="65"/>
      <c r="EI475" s="65"/>
      <c r="EJ475" s="65"/>
      <c r="EK475" s="65"/>
      <c r="EL475" s="65"/>
      <c r="EM475" s="65"/>
      <c r="EN475" s="64"/>
      <c r="EO475" s="64"/>
      <c r="EP475" s="64"/>
      <c r="EQ475" s="64"/>
      <c r="ER475" s="64"/>
      <c r="ES475" s="166"/>
      <c r="ET475" s="166"/>
      <c r="EU475" s="166"/>
      <c r="EV475" s="166"/>
      <c r="EW475" s="166"/>
      <c r="EX475" s="166"/>
      <c r="EY475" s="166"/>
      <c r="EZ475" s="166"/>
      <c r="FA475" s="166"/>
      <c r="FB475" s="166"/>
      <c r="FC475" s="166"/>
      <c r="FD475" s="166"/>
      <c r="FE475" s="166"/>
      <c r="FF475" s="166"/>
      <c r="FG475" s="166"/>
      <c r="FH475" s="166"/>
      <c r="FI475" s="166"/>
      <c r="FJ475" s="166"/>
      <c r="FK475" s="166"/>
      <c r="FL475" s="166"/>
      <c r="FM475" s="166"/>
    </row>
    <row r="476" spans="66:169" x14ac:dyDescent="0.3">
      <c r="BN476" s="64"/>
      <c r="BO476" s="64"/>
      <c r="BP476" s="64"/>
      <c r="BQ476" s="64"/>
      <c r="BR476" s="64"/>
      <c r="BS476" s="64"/>
      <c r="BT476" s="64"/>
      <c r="BU476" s="64"/>
      <c r="BV476" s="64"/>
      <c r="BW476" s="64"/>
      <c r="BX476" s="64"/>
      <c r="BY476" s="64"/>
      <c r="BZ476" s="64"/>
      <c r="CA476" s="64"/>
      <c r="CC476" s="64"/>
      <c r="CD476" s="64"/>
      <c r="CE476" s="64"/>
      <c r="CF476" s="64"/>
      <c r="CG476" s="64"/>
      <c r="CH476" s="64"/>
      <c r="CI476" s="64"/>
      <c r="CJ476" s="64"/>
      <c r="CK476" s="64"/>
      <c r="CL476" s="64"/>
      <c r="CM476" s="64"/>
      <c r="CN476" s="64"/>
      <c r="CO476" s="64"/>
      <c r="CP476" s="64"/>
      <c r="CQ476" s="64"/>
      <c r="CR476" s="64"/>
      <c r="CS476" s="64"/>
      <c r="CT476" s="64"/>
      <c r="CU476" s="64"/>
      <c r="CV476" s="64"/>
      <c r="CW476" s="64"/>
      <c r="CX476" s="64"/>
      <c r="CY476" s="64"/>
      <c r="CZ476" s="64"/>
      <c r="DA476" s="64"/>
      <c r="DB476" s="64"/>
      <c r="DC476" s="64"/>
      <c r="DD476" s="64"/>
      <c r="DE476" s="64"/>
      <c r="DF476" s="65"/>
      <c r="DG476" s="65"/>
      <c r="DH476" s="64"/>
      <c r="DI476" s="64"/>
      <c r="DJ476" s="64"/>
      <c r="DK476" s="64"/>
      <c r="DL476" s="64"/>
      <c r="DM476" s="64"/>
      <c r="DN476" s="64"/>
      <c r="DO476" s="64"/>
      <c r="DP476" s="64"/>
      <c r="DQ476" s="64"/>
      <c r="DR476" s="64"/>
      <c r="DS476" s="65"/>
      <c r="DT476" s="65"/>
      <c r="DU476" s="65"/>
      <c r="DV476" s="65"/>
      <c r="DW476" s="65"/>
      <c r="DX476" s="65"/>
      <c r="DY476" s="65"/>
      <c r="DZ476" s="65"/>
      <c r="EA476" s="65"/>
      <c r="EB476" s="65"/>
      <c r="EC476" s="65"/>
      <c r="ED476" s="65"/>
      <c r="EE476" s="65"/>
      <c r="EF476" s="65"/>
      <c r="EG476" s="65"/>
      <c r="EH476" s="65"/>
      <c r="EI476" s="65"/>
      <c r="EJ476" s="65"/>
      <c r="EK476" s="65"/>
      <c r="EL476" s="65"/>
      <c r="EM476" s="65"/>
      <c r="EN476" s="64"/>
      <c r="EO476" s="64"/>
      <c r="EP476" s="64"/>
      <c r="EQ476" s="64"/>
      <c r="ER476" s="64"/>
      <c r="ES476" s="166"/>
      <c r="ET476" s="166"/>
      <c r="EU476" s="166"/>
      <c r="EV476" s="166"/>
      <c r="EW476" s="166"/>
      <c r="EX476" s="166"/>
      <c r="EY476" s="166"/>
      <c r="EZ476" s="166"/>
      <c r="FA476" s="166"/>
      <c r="FB476" s="166"/>
      <c r="FC476" s="166"/>
      <c r="FD476" s="166"/>
      <c r="FE476" s="166"/>
      <c r="FF476" s="166"/>
      <c r="FG476" s="166"/>
      <c r="FH476" s="166"/>
      <c r="FI476" s="166"/>
      <c r="FJ476" s="166"/>
      <c r="FK476" s="166"/>
      <c r="FL476" s="166"/>
      <c r="FM476" s="166"/>
    </row>
    <row r="477" spans="66:169" x14ac:dyDescent="0.3"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  <c r="CO477" s="64"/>
      <c r="CP477" s="64"/>
      <c r="CQ477" s="64"/>
      <c r="CR477" s="64"/>
      <c r="CS477" s="64"/>
      <c r="CT477" s="64"/>
      <c r="CU477" s="64"/>
      <c r="CV477" s="64"/>
      <c r="CW477" s="64"/>
      <c r="CX477" s="64"/>
      <c r="CY477" s="64"/>
      <c r="CZ477" s="64"/>
      <c r="DA477" s="64"/>
      <c r="DB477" s="64"/>
      <c r="DC477" s="64"/>
      <c r="DD477" s="64"/>
      <c r="DE477" s="64"/>
      <c r="DF477" s="65"/>
      <c r="DG477" s="65"/>
      <c r="DH477" s="64"/>
      <c r="DI477" s="64"/>
      <c r="DJ477" s="64"/>
      <c r="DK477" s="64"/>
      <c r="DL477" s="64"/>
      <c r="DM477" s="64"/>
      <c r="DN477" s="64"/>
      <c r="DO477" s="64"/>
      <c r="DP477" s="64"/>
      <c r="DQ477" s="64"/>
      <c r="DR477" s="64"/>
      <c r="DS477" s="65"/>
      <c r="DT477" s="65"/>
      <c r="DU477" s="65"/>
      <c r="DV477" s="65"/>
      <c r="DW477" s="65"/>
      <c r="DX477" s="65"/>
      <c r="DY477" s="65"/>
      <c r="DZ477" s="65"/>
      <c r="EA477" s="65"/>
      <c r="EB477" s="65"/>
      <c r="EC477" s="65"/>
      <c r="ED477" s="65"/>
      <c r="EE477" s="65"/>
      <c r="EF477" s="65"/>
      <c r="EG477" s="65"/>
      <c r="EH477" s="65"/>
      <c r="EI477" s="65"/>
      <c r="EJ477" s="65"/>
      <c r="EK477" s="65"/>
      <c r="EL477" s="65"/>
      <c r="EM477" s="65"/>
      <c r="EN477" s="64"/>
      <c r="EO477" s="64"/>
      <c r="EP477" s="64"/>
      <c r="EQ477" s="64"/>
      <c r="ER477" s="64"/>
      <c r="ES477" s="166"/>
      <c r="ET477" s="166"/>
      <c r="EU477" s="166"/>
      <c r="EV477" s="166"/>
      <c r="EW477" s="166"/>
      <c r="EX477" s="166"/>
      <c r="EY477" s="166"/>
      <c r="EZ477" s="166"/>
      <c r="FA477" s="166"/>
      <c r="FB477" s="166"/>
      <c r="FC477" s="166"/>
      <c r="FD477" s="166"/>
      <c r="FE477" s="166"/>
      <c r="FF477" s="166"/>
      <c r="FG477" s="166"/>
      <c r="FH477" s="166"/>
      <c r="FI477" s="166"/>
      <c r="FJ477" s="166"/>
      <c r="FK477" s="166"/>
      <c r="FL477" s="166"/>
      <c r="FM477" s="166"/>
    </row>
    <row r="478" spans="66:169" x14ac:dyDescent="0.3"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64"/>
      <c r="CV478" s="64"/>
      <c r="CW478" s="64"/>
      <c r="CX478" s="64"/>
      <c r="CY478" s="64"/>
      <c r="CZ478" s="64"/>
      <c r="DA478" s="64"/>
      <c r="DB478" s="64"/>
      <c r="DC478" s="64"/>
      <c r="DD478" s="64"/>
      <c r="DE478" s="64"/>
      <c r="DF478" s="65"/>
      <c r="DG478" s="65"/>
      <c r="DH478" s="64"/>
      <c r="DI478" s="64"/>
      <c r="DJ478" s="64"/>
      <c r="DK478" s="64"/>
      <c r="DL478" s="64"/>
      <c r="DM478" s="64"/>
      <c r="DN478" s="64"/>
      <c r="DO478" s="64"/>
      <c r="DP478" s="64"/>
      <c r="DQ478" s="64"/>
      <c r="DR478" s="64"/>
      <c r="DS478" s="65"/>
      <c r="DT478" s="65"/>
      <c r="DU478" s="65"/>
      <c r="DV478" s="65"/>
      <c r="DW478" s="65"/>
      <c r="DX478" s="65"/>
      <c r="DY478" s="65"/>
      <c r="DZ478" s="65"/>
      <c r="EA478" s="65"/>
      <c r="EB478" s="65"/>
      <c r="EC478" s="65"/>
      <c r="ED478" s="65"/>
      <c r="EE478" s="65"/>
      <c r="EF478" s="65"/>
      <c r="EG478" s="65"/>
      <c r="EH478" s="65"/>
      <c r="EI478" s="65"/>
      <c r="EJ478" s="65"/>
      <c r="EK478" s="65"/>
      <c r="EL478" s="65"/>
      <c r="EM478" s="65"/>
      <c r="EN478" s="64"/>
      <c r="EO478" s="64"/>
      <c r="EP478" s="64"/>
      <c r="EQ478" s="64"/>
      <c r="ER478" s="64"/>
      <c r="ES478" s="166"/>
      <c r="ET478" s="166"/>
      <c r="EU478" s="166"/>
      <c r="EV478" s="166"/>
      <c r="EW478" s="166"/>
      <c r="EX478" s="166"/>
      <c r="EY478" s="166"/>
      <c r="EZ478" s="166"/>
      <c r="FA478" s="166"/>
      <c r="FB478" s="166"/>
      <c r="FC478" s="166"/>
      <c r="FD478" s="166"/>
      <c r="FE478" s="166"/>
      <c r="FF478" s="166"/>
      <c r="FG478" s="166"/>
      <c r="FH478" s="166"/>
      <c r="FI478" s="166"/>
      <c r="FJ478" s="166"/>
      <c r="FK478" s="166"/>
      <c r="FL478" s="166"/>
      <c r="FM478" s="166"/>
    </row>
    <row r="479" spans="66:169" x14ac:dyDescent="0.3"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5"/>
      <c r="DG479" s="65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5"/>
      <c r="DT479" s="65"/>
      <c r="DU479" s="65"/>
      <c r="DV479" s="65"/>
      <c r="DW479" s="65"/>
      <c r="DX479" s="65"/>
      <c r="DY479" s="65"/>
      <c r="DZ479" s="65"/>
      <c r="EA479" s="65"/>
      <c r="EB479" s="65"/>
      <c r="EC479" s="65"/>
      <c r="ED479" s="65"/>
      <c r="EE479" s="65"/>
      <c r="EF479" s="65"/>
      <c r="EG479" s="65"/>
      <c r="EH479" s="65"/>
      <c r="EI479" s="65"/>
      <c r="EJ479" s="65"/>
      <c r="EK479" s="65"/>
      <c r="EL479" s="65"/>
      <c r="EM479" s="65"/>
      <c r="EN479" s="64"/>
      <c r="EO479" s="64"/>
      <c r="EP479" s="64"/>
      <c r="EQ479" s="64"/>
      <c r="ER479" s="64"/>
      <c r="ES479" s="166"/>
      <c r="ET479" s="166"/>
      <c r="EU479" s="166"/>
      <c r="EV479" s="166"/>
      <c r="EW479" s="166"/>
      <c r="EX479" s="166"/>
      <c r="EY479" s="166"/>
      <c r="EZ479" s="166"/>
      <c r="FA479" s="166"/>
      <c r="FB479" s="166"/>
      <c r="FC479" s="166"/>
      <c r="FD479" s="166"/>
      <c r="FE479" s="166"/>
      <c r="FF479" s="166"/>
      <c r="FG479" s="166"/>
      <c r="FH479" s="166"/>
      <c r="FI479" s="166"/>
      <c r="FJ479" s="166"/>
      <c r="FK479" s="166"/>
      <c r="FL479" s="166"/>
      <c r="FM479" s="166"/>
    </row>
    <row r="480" spans="66:169" x14ac:dyDescent="0.3"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5"/>
      <c r="DG480" s="65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5"/>
      <c r="DT480" s="65"/>
      <c r="DU480" s="65"/>
      <c r="DV480" s="65"/>
      <c r="DW480" s="65"/>
      <c r="DX480" s="65"/>
      <c r="DY480" s="65"/>
      <c r="DZ480" s="65"/>
      <c r="EA480" s="65"/>
      <c r="EB480" s="65"/>
      <c r="EC480" s="65"/>
      <c r="ED480" s="65"/>
      <c r="EE480" s="65"/>
      <c r="EF480" s="65"/>
      <c r="EG480" s="65"/>
      <c r="EH480" s="65"/>
      <c r="EI480" s="65"/>
      <c r="EJ480" s="65"/>
      <c r="EK480" s="65"/>
      <c r="EL480" s="65"/>
      <c r="EM480" s="65"/>
      <c r="EN480" s="64"/>
      <c r="EO480" s="64"/>
      <c r="EP480" s="64"/>
      <c r="EQ480" s="64"/>
      <c r="ER480" s="64"/>
      <c r="ES480" s="166"/>
      <c r="ET480" s="166"/>
      <c r="EU480" s="166"/>
      <c r="EV480" s="166"/>
      <c r="EW480" s="166"/>
      <c r="EX480" s="166"/>
      <c r="EY480" s="166"/>
      <c r="EZ480" s="166"/>
      <c r="FA480" s="166"/>
      <c r="FB480" s="166"/>
      <c r="FC480" s="166"/>
      <c r="FD480" s="166"/>
      <c r="FE480" s="166"/>
      <c r="FF480" s="166"/>
      <c r="FG480" s="166"/>
      <c r="FH480" s="166"/>
      <c r="FI480" s="166"/>
      <c r="FJ480" s="166"/>
      <c r="FK480" s="166"/>
      <c r="FL480" s="166"/>
      <c r="FM480" s="166"/>
    </row>
    <row r="481" spans="66:169" x14ac:dyDescent="0.3"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5"/>
      <c r="DG481" s="65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5"/>
      <c r="DT481" s="65"/>
      <c r="DU481" s="65"/>
      <c r="DV481" s="65"/>
      <c r="DW481" s="65"/>
      <c r="DX481" s="65"/>
      <c r="DY481" s="65"/>
      <c r="DZ481" s="65"/>
      <c r="EA481" s="65"/>
      <c r="EB481" s="65"/>
      <c r="EC481" s="65"/>
      <c r="ED481" s="65"/>
      <c r="EE481" s="65"/>
      <c r="EF481" s="65"/>
      <c r="EG481" s="65"/>
      <c r="EH481" s="65"/>
      <c r="EI481" s="65"/>
      <c r="EJ481" s="65"/>
      <c r="EK481" s="65"/>
      <c r="EL481" s="65"/>
      <c r="EM481" s="65"/>
      <c r="EN481" s="64"/>
      <c r="EO481" s="64"/>
      <c r="EP481" s="64"/>
      <c r="EQ481" s="64"/>
      <c r="ER481" s="64"/>
      <c r="ES481" s="166"/>
      <c r="ET481" s="166"/>
      <c r="EU481" s="166"/>
      <c r="EV481" s="166"/>
      <c r="EW481" s="166"/>
      <c r="EX481" s="166"/>
      <c r="EY481" s="166"/>
      <c r="EZ481" s="166"/>
      <c r="FA481" s="166"/>
      <c r="FB481" s="166"/>
      <c r="FC481" s="166"/>
      <c r="FD481" s="166"/>
      <c r="FE481" s="166"/>
      <c r="FF481" s="166"/>
      <c r="FG481" s="166"/>
      <c r="FH481" s="166"/>
      <c r="FI481" s="166"/>
      <c r="FJ481" s="166"/>
      <c r="FK481" s="166"/>
      <c r="FL481" s="166"/>
      <c r="FM481" s="166"/>
    </row>
    <row r="482" spans="66:169" x14ac:dyDescent="0.3"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C482" s="64"/>
      <c r="CD482" s="64"/>
      <c r="CE482" s="64"/>
      <c r="CF482" s="64"/>
      <c r="CG482" s="64"/>
      <c r="CH482" s="64"/>
      <c r="CI482" s="64"/>
      <c r="CJ482" s="64"/>
      <c r="CK482" s="64"/>
      <c r="CL482" s="64"/>
      <c r="CM482" s="64"/>
      <c r="CN482" s="64"/>
      <c r="CO482" s="64"/>
      <c r="CP482" s="64"/>
      <c r="CQ482" s="64"/>
      <c r="CR482" s="64"/>
      <c r="CS482" s="64"/>
      <c r="CT482" s="64"/>
      <c r="CU482" s="64"/>
      <c r="CV482" s="64"/>
      <c r="CW482" s="64"/>
      <c r="CX482" s="64"/>
      <c r="CY482" s="64"/>
      <c r="CZ482" s="64"/>
      <c r="DA482" s="64"/>
      <c r="DB482" s="64"/>
      <c r="DC482" s="64"/>
      <c r="DD482" s="64"/>
      <c r="DE482" s="64"/>
      <c r="DF482" s="65"/>
      <c r="DG482" s="65"/>
      <c r="DH482" s="64"/>
      <c r="DI482" s="64"/>
      <c r="DJ482" s="64"/>
      <c r="DK482" s="64"/>
      <c r="DL482" s="64"/>
      <c r="DM482" s="64"/>
      <c r="DN482" s="64"/>
      <c r="DO482" s="64"/>
      <c r="DP482" s="64"/>
      <c r="DQ482" s="64"/>
      <c r="DR482" s="64"/>
      <c r="DS482" s="65"/>
      <c r="DT482" s="65"/>
      <c r="DU482" s="65"/>
      <c r="DV482" s="65"/>
      <c r="DW482" s="65"/>
      <c r="DX482" s="65"/>
      <c r="DY482" s="65"/>
      <c r="DZ482" s="65"/>
      <c r="EA482" s="65"/>
      <c r="EB482" s="65"/>
      <c r="EC482" s="65"/>
      <c r="ED482" s="65"/>
      <c r="EE482" s="65"/>
      <c r="EF482" s="65"/>
      <c r="EG482" s="65"/>
      <c r="EH482" s="65"/>
      <c r="EI482" s="65"/>
      <c r="EJ482" s="65"/>
      <c r="EK482" s="65"/>
      <c r="EL482" s="65"/>
      <c r="EM482" s="65"/>
      <c r="EN482" s="64"/>
      <c r="EO482" s="64"/>
      <c r="EP482" s="64"/>
      <c r="EQ482" s="64"/>
      <c r="ER482" s="64"/>
      <c r="ES482" s="166"/>
      <c r="ET482" s="166"/>
      <c r="EU482" s="166"/>
      <c r="EV482" s="166"/>
      <c r="EW482" s="166"/>
      <c r="EX482" s="166"/>
      <c r="EY482" s="166"/>
      <c r="EZ482" s="166"/>
      <c r="FA482" s="166"/>
      <c r="FB482" s="166"/>
      <c r="FC482" s="166"/>
      <c r="FD482" s="166"/>
      <c r="FE482" s="166"/>
      <c r="FF482" s="166"/>
      <c r="FG482" s="166"/>
      <c r="FH482" s="166"/>
      <c r="FI482" s="166"/>
      <c r="FJ482" s="166"/>
      <c r="FK482" s="166"/>
      <c r="FL482" s="166"/>
      <c r="FM482" s="166"/>
    </row>
    <row r="483" spans="66:169" x14ac:dyDescent="0.3">
      <c r="BN483" s="64"/>
      <c r="BO483" s="64"/>
      <c r="BP483" s="64"/>
      <c r="BQ483" s="64"/>
      <c r="BR483" s="64"/>
      <c r="BS483" s="64"/>
      <c r="BT483" s="64"/>
      <c r="BU483" s="64"/>
      <c r="BV483" s="64"/>
      <c r="BW483" s="64"/>
      <c r="BX483" s="64"/>
      <c r="BY483" s="64"/>
      <c r="BZ483" s="64"/>
      <c r="CA483" s="64"/>
      <c r="CC483" s="64"/>
      <c r="CD483" s="64"/>
      <c r="CE483" s="64"/>
      <c r="CF483" s="64"/>
      <c r="CG483" s="64"/>
      <c r="CH483" s="64"/>
      <c r="CI483" s="64"/>
      <c r="CJ483" s="64"/>
      <c r="CK483" s="64"/>
      <c r="CL483" s="64"/>
      <c r="CM483" s="64"/>
      <c r="CN483" s="64"/>
      <c r="CO483" s="64"/>
      <c r="CP483" s="64"/>
      <c r="CQ483" s="64"/>
      <c r="CR483" s="64"/>
      <c r="CS483" s="64"/>
      <c r="CT483" s="64"/>
      <c r="CU483" s="64"/>
      <c r="CV483" s="64"/>
      <c r="CW483" s="64"/>
      <c r="CX483" s="64"/>
      <c r="CY483" s="64"/>
      <c r="CZ483" s="64"/>
      <c r="DA483" s="64"/>
      <c r="DB483" s="64"/>
      <c r="DC483" s="64"/>
      <c r="DD483" s="64"/>
      <c r="DE483" s="64"/>
      <c r="DF483" s="65"/>
      <c r="DG483" s="65"/>
      <c r="DH483" s="64"/>
      <c r="DI483" s="64"/>
      <c r="DJ483" s="64"/>
      <c r="DK483" s="64"/>
      <c r="DL483" s="64"/>
      <c r="DM483" s="64"/>
      <c r="DN483" s="64"/>
      <c r="DO483" s="64"/>
      <c r="DP483" s="64"/>
      <c r="DQ483" s="64"/>
      <c r="DR483" s="64"/>
      <c r="DS483" s="65"/>
      <c r="DT483" s="65"/>
      <c r="DU483" s="65"/>
      <c r="DV483" s="65"/>
      <c r="DW483" s="65"/>
      <c r="DX483" s="65"/>
      <c r="DY483" s="65"/>
      <c r="DZ483" s="65"/>
      <c r="EA483" s="65"/>
      <c r="EB483" s="65"/>
      <c r="EC483" s="65"/>
      <c r="ED483" s="65"/>
      <c r="EE483" s="65"/>
      <c r="EF483" s="65"/>
      <c r="EG483" s="65"/>
      <c r="EH483" s="65"/>
      <c r="EI483" s="65"/>
      <c r="EJ483" s="65"/>
      <c r="EK483" s="65"/>
      <c r="EL483" s="65"/>
      <c r="EM483" s="65"/>
      <c r="EN483" s="64"/>
      <c r="EO483" s="64"/>
      <c r="EP483" s="64"/>
      <c r="EQ483" s="64"/>
      <c r="ER483" s="64"/>
      <c r="ES483" s="166"/>
      <c r="ET483" s="166"/>
      <c r="EU483" s="166"/>
      <c r="EV483" s="166"/>
      <c r="EW483" s="166"/>
      <c r="EX483" s="166"/>
      <c r="EY483" s="166"/>
      <c r="EZ483" s="166"/>
      <c r="FA483" s="166"/>
      <c r="FB483" s="166"/>
      <c r="FC483" s="166"/>
      <c r="FD483" s="166"/>
      <c r="FE483" s="166"/>
      <c r="FF483" s="166"/>
      <c r="FG483" s="166"/>
      <c r="FH483" s="166"/>
      <c r="FI483" s="166"/>
      <c r="FJ483" s="166"/>
      <c r="FK483" s="166"/>
      <c r="FL483" s="166"/>
      <c r="FM483" s="166"/>
    </row>
    <row r="484" spans="66:169" x14ac:dyDescent="0.3"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C484" s="64"/>
      <c r="CD484" s="64"/>
      <c r="CE484" s="64"/>
      <c r="CF484" s="64"/>
      <c r="CG484" s="64"/>
      <c r="CH484" s="64"/>
      <c r="CI484" s="64"/>
      <c r="CJ484" s="64"/>
      <c r="CK484" s="64"/>
      <c r="CL484" s="64"/>
      <c r="CM484" s="64"/>
      <c r="CN484" s="64"/>
      <c r="CO484" s="64"/>
      <c r="CP484" s="64"/>
      <c r="CQ484" s="64"/>
      <c r="CR484" s="64"/>
      <c r="CS484" s="64"/>
      <c r="CT484" s="64"/>
      <c r="CU484" s="64"/>
      <c r="CV484" s="64"/>
      <c r="CW484" s="64"/>
      <c r="CX484" s="64"/>
      <c r="CY484" s="64"/>
      <c r="CZ484" s="64"/>
      <c r="DA484" s="64"/>
      <c r="DB484" s="64"/>
      <c r="DC484" s="64"/>
      <c r="DD484" s="64"/>
      <c r="DE484" s="64"/>
      <c r="DF484" s="65"/>
      <c r="DG484" s="65"/>
      <c r="DH484" s="64"/>
      <c r="DI484" s="64"/>
      <c r="DJ484" s="64"/>
      <c r="DK484" s="64"/>
      <c r="DL484" s="64"/>
      <c r="DM484" s="64"/>
      <c r="DN484" s="64"/>
      <c r="DO484" s="64"/>
      <c r="DP484" s="64"/>
      <c r="DQ484" s="64"/>
      <c r="DR484" s="64"/>
      <c r="DS484" s="65"/>
      <c r="DT484" s="65"/>
      <c r="DU484" s="65"/>
      <c r="DV484" s="65"/>
      <c r="DW484" s="65"/>
      <c r="DX484" s="65"/>
      <c r="DY484" s="65"/>
      <c r="DZ484" s="65"/>
      <c r="EA484" s="65"/>
      <c r="EB484" s="65"/>
      <c r="EC484" s="65"/>
      <c r="ED484" s="65"/>
      <c r="EE484" s="65"/>
      <c r="EF484" s="65"/>
      <c r="EG484" s="65"/>
      <c r="EH484" s="65"/>
      <c r="EI484" s="65"/>
      <c r="EJ484" s="65"/>
      <c r="EK484" s="65"/>
      <c r="EL484" s="65"/>
      <c r="EM484" s="65"/>
      <c r="EN484" s="64"/>
      <c r="EO484" s="64"/>
      <c r="EP484" s="64"/>
      <c r="EQ484" s="64"/>
      <c r="ER484" s="64"/>
      <c r="ES484" s="166"/>
      <c r="ET484" s="166"/>
      <c r="EU484" s="166"/>
      <c r="EV484" s="166"/>
      <c r="EW484" s="166"/>
      <c r="EX484" s="166"/>
      <c r="EY484" s="166"/>
      <c r="EZ484" s="166"/>
      <c r="FA484" s="166"/>
      <c r="FB484" s="166"/>
      <c r="FC484" s="166"/>
      <c r="FD484" s="166"/>
      <c r="FE484" s="166"/>
      <c r="FF484" s="166"/>
      <c r="FG484" s="166"/>
      <c r="FH484" s="166"/>
      <c r="FI484" s="166"/>
      <c r="FJ484" s="166"/>
      <c r="FK484" s="166"/>
      <c r="FL484" s="166"/>
      <c r="FM484" s="166"/>
    </row>
    <row r="485" spans="66:169" x14ac:dyDescent="0.3"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C485" s="64"/>
      <c r="CD485" s="64"/>
      <c r="CE485" s="64"/>
      <c r="CF485" s="64"/>
      <c r="CG485" s="64"/>
      <c r="CH485" s="64"/>
      <c r="CI485" s="64"/>
      <c r="CJ485" s="64"/>
      <c r="CK485" s="64"/>
      <c r="CL485" s="64"/>
      <c r="CM485" s="64"/>
      <c r="CN485" s="64"/>
      <c r="CO485" s="64"/>
      <c r="CP485" s="64"/>
      <c r="CQ485" s="64"/>
      <c r="CR485" s="64"/>
      <c r="CS485" s="64"/>
      <c r="CT485" s="64"/>
      <c r="CU485" s="64"/>
      <c r="CV485" s="64"/>
      <c r="CW485" s="64"/>
      <c r="CX485" s="64"/>
      <c r="CY485" s="64"/>
      <c r="CZ485" s="64"/>
      <c r="DA485" s="64"/>
      <c r="DB485" s="64"/>
      <c r="DC485" s="64"/>
      <c r="DD485" s="64"/>
      <c r="DE485" s="64"/>
      <c r="DF485" s="65"/>
      <c r="DG485" s="65"/>
      <c r="DH485" s="64"/>
      <c r="DI485" s="64"/>
      <c r="DJ485" s="64"/>
      <c r="DK485" s="64"/>
      <c r="DL485" s="64"/>
      <c r="DM485" s="64"/>
      <c r="DN485" s="64"/>
      <c r="DO485" s="64"/>
      <c r="DP485" s="64"/>
      <c r="DQ485" s="64"/>
      <c r="DR485" s="64"/>
      <c r="DS485" s="65"/>
      <c r="DT485" s="65"/>
      <c r="DU485" s="65"/>
      <c r="DV485" s="65"/>
      <c r="DW485" s="65"/>
      <c r="DX485" s="65"/>
      <c r="DY485" s="65"/>
      <c r="DZ485" s="65"/>
      <c r="EA485" s="65"/>
      <c r="EB485" s="65"/>
      <c r="EC485" s="65"/>
      <c r="ED485" s="65"/>
      <c r="EE485" s="65"/>
      <c r="EF485" s="65"/>
      <c r="EG485" s="65"/>
      <c r="EH485" s="65"/>
      <c r="EI485" s="65"/>
      <c r="EJ485" s="65"/>
      <c r="EK485" s="65"/>
      <c r="EL485" s="65"/>
      <c r="EM485" s="65"/>
      <c r="EN485" s="64"/>
      <c r="EO485" s="64"/>
      <c r="EP485" s="64"/>
      <c r="EQ485" s="64"/>
      <c r="ER485" s="64"/>
      <c r="ES485" s="166"/>
      <c r="ET485" s="166"/>
      <c r="EU485" s="166"/>
      <c r="EV485" s="166"/>
      <c r="EW485" s="166"/>
      <c r="EX485" s="166"/>
      <c r="EY485" s="166"/>
      <c r="EZ485" s="166"/>
      <c r="FA485" s="166"/>
      <c r="FB485" s="166"/>
      <c r="FC485" s="166"/>
      <c r="FD485" s="166"/>
      <c r="FE485" s="166"/>
      <c r="FF485" s="166"/>
      <c r="FG485" s="166"/>
      <c r="FH485" s="166"/>
      <c r="FI485" s="166"/>
      <c r="FJ485" s="166"/>
      <c r="FK485" s="166"/>
      <c r="FL485" s="166"/>
      <c r="FM485" s="166"/>
    </row>
    <row r="486" spans="66:169" x14ac:dyDescent="0.3"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5"/>
      <c r="DG486" s="65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5"/>
      <c r="DT486" s="65"/>
      <c r="DU486" s="65"/>
      <c r="DV486" s="65"/>
      <c r="DW486" s="65"/>
      <c r="DX486" s="65"/>
      <c r="DY486" s="65"/>
      <c r="DZ486" s="65"/>
      <c r="EA486" s="65"/>
      <c r="EB486" s="65"/>
      <c r="EC486" s="65"/>
      <c r="ED486" s="65"/>
      <c r="EE486" s="65"/>
      <c r="EF486" s="65"/>
      <c r="EG486" s="65"/>
      <c r="EH486" s="65"/>
      <c r="EI486" s="65"/>
      <c r="EJ486" s="65"/>
      <c r="EK486" s="65"/>
      <c r="EL486" s="65"/>
      <c r="EM486" s="65"/>
      <c r="EN486" s="64"/>
      <c r="EO486" s="64"/>
      <c r="EP486" s="64"/>
      <c r="EQ486" s="64"/>
      <c r="ER486" s="64"/>
      <c r="ES486" s="166"/>
      <c r="ET486" s="166"/>
      <c r="EU486" s="166"/>
      <c r="EV486" s="166"/>
      <c r="EW486" s="166"/>
      <c r="EX486" s="166"/>
      <c r="EY486" s="166"/>
      <c r="EZ486" s="166"/>
      <c r="FA486" s="166"/>
      <c r="FB486" s="166"/>
      <c r="FC486" s="166"/>
      <c r="FD486" s="166"/>
      <c r="FE486" s="166"/>
      <c r="FF486" s="166"/>
      <c r="FG486" s="166"/>
      <c r="FH486" s="166"/>
      <c r="FI486" s="166"/>
      <c r="FJ486" s="166"/>
      <c r="FK486" s="166"/>
      <c r="FL486" s="166"/>
      <c r="FM486" s="166"/>
    </row>
    <row r="487" spans="66:169" x14ac:dyDescent="0.3"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64"/>
      <c r="CV487" s="64"/>
      <c r="CW487" s="64"/>
      <c r="CX487" s="64"/>
      <c r="CY487" s="64"/>
      <c r="CZ487" s="64"/>
      <c r="DA487" s="64"/>
      <c r="DB487" s="64"/>
      <c r="DC487" s="64"/>
      <c r="DD487" s="64"/>
      <c r="DE487" s="64"/>
      <c r="DF487" s="65"/>
      <c r="DG487" s="65"/>
      <c r="DH487" s="64"/>
      <c r="DI487" s="64"/>
      <c r="DJ487" s="64"/>
      <c r="DK487" s="64"/>
      <c r="DL487" s="64"/>
      <c r="DM487" s="64"/>
      <c r="DN487" s="64"/>
      <c r="DO487" s="64"/>
      <c r="DP487" s="64"/>
      <c r="DQ487" s="64"/>
      <c r="DR487" s="64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4"/>
      <c r="EO487" s="64"/>
      <c r="EP487" s="64"/>
      <c r="EQ487" s="64"/>
      <c r="ER487" s="64"/>
      <c r="ES487" s="166"/>
      <c r="ET487" s="166"/>
      <c r="EU487" s="166"/>
      <c r="EV487" s="166"/>
      <c r="EW487" s="166"/>
      <c r="EX487" s="166"/>
      <c r="EY487" s="166"/>
      <c r="EZ487" s="166"/>
      <c r="FA487" s="166"/>
      <c r="FB487" s="166"/>
      <c r="FC487" s="166"/>
      <c r="FD487" s="166"/>
      <c r="FE487" s="166"/>
      <c r="FF487" s="166"/>
      <c r="FG487" s="166"/>
      <c r="FH487" s="166"/>
      <c r="FI487" s="166"/>
      <c r="FJ487" s="166"/>
      <c r="FK487" s="166"/>
      <c r="FL487" s="166"/>
      <c r="FM487" s="166"/>
    </row>
    <row r="488" spans="66:169" x14ac:dyDescent="0.3"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  <c r="CO488" s="64"/>
      <c r="CP488" s="64"/>
      <c r="CQ488" s="64"/>
      <c r="CR488" s="64"/>
      <c r="CS488" s="64"/>
      <c r="CT488" s="64"/>
      <c r="CU488" s="64"/>
      <c r="CV488" s="64"/>
      <c r="CW488" s="64"/>
      <c r="CX488" s="64"/>
      <c r="CY488" s="64"/>
      <c r="CZ488" s="64"/>
      <c r="DA488" s="64"/>
      <c r="DB488" s="64"/>
      <c r="DC488" s="64"/>
      <c r="DD488" s="64"/>
      <c r="DE488" s="64"/>
      <c r="DF488" s="65"/>
      <c r="DG488" s="65"/>
      <c r="DH488" s="64"/>
      <c r="DI488" s="64"/>
      <c r="DJ488" s="64"/>
      <c r="DK488" s="64"/>
      <c r="DL488" s="64"/>
      <c r="DM488" s="64"/>
      <c r="DN488" s="64"/>
      <c r="DO488" s="64"/>
      <c r="DP488" s="64"/>
      <c r="DQ488" s="64"/>
      <c r="DR488" s="64"/>
      <c r="DS488" s="65"/>
      <c r="DT488" s="65"/>
      <c r="DU488" s="65"/>
      <c r="DV488" s="65"/>
      <c r="DW488" s="65"/>
      <c r="DX488" s="65"/>
      <c r="DY488" s="65"/>
      <c r="DZ488" s="65"/>
      <c r="EA488" s="65"/>
      <c r="EB488" s="65"/>
      <c r="EC488" s="65"/>
      <c r="ED488" s="65"/>
      <c r="EE488" s="65"/>
      <c r="EF488" s="65"/>
      <c r="EG488" s="65"/>
      <c r="EH488" s="65"/>
      <c r="EI488" s="65"/>
      <c r="EJ488" s="65"/>
      <c r="EK488" s="65"/>
      <c r="EL488" s="65"/>
      <c r="EM488" s="65"/>
      <c r="EN488" s="64"/>
      <c r="EO488" s="64"/>
      <c r="EP488" s="64"/>
      <c r="EQ488" s="64"/>
      <c r="ER488" s="64"/>
      <c r="ES488" s="166"/>
      <c r="ET488" s="166"/>
      <c r="EU488" s="166"/>
      <c r="EV488" s="166"/>
      <c r="EW488" s="166"/>
      <c r="EX488" s="166"/>
      <c r="EY488" s="166"/>
      <c r="EZ488" s="166"/>
      <c r="FA488" s="166"/>
      <c r="FB488" s="166"/>
      <c r="FC488" s="166"/>
      <c r="FD488" s="166"/>
      <c r="FE488" s="166"/>
      <c r="FF488" s="166"/>
      <c r="FG488" s="166"/>
      <c r="FH488" s="166"/>
      <c r="FI488" s="166"/>
      <c r="FJ488" s="166"/>
      <c r="FK488" s="166"/>
      <c r="FL488" s="166"/>
      <c r="FM488" s="166"/>
    </row>
    <row r="489" spans="66:169" x14ac:dyDescent="0.3"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C489" s="64"/>
      <c r="CD489" s="64"/>
      <c r="CE489" s="64"/>
      <c r="CF489" s="64"/>
      <c r="CG489" s="64"/>
      <c r="CH489" s="64"/>
      <c r="CI489" s="64"/>
      <c r="CJ489" s="64"/>
      <c r="CK489" s="64"/>
      <c r="CL489" s="64"/>
      <c r="CM489" s="64"/>
      <c r="CN489" s="64"/>
      <c r="CO489" s="64"/>
      <c r="CP489" s="64"/>
      <c r="CQ489" s="64"/>
      <c r="CR489" s="64"/>
      <c r="CS489" s="64"/>
      <c r="CT489" s="64"/>
      <c r="CU489" s="64"/>
      <c r="CV489" s="64"/>
      <c r="CW489" s="64"/>
      <c r="CX489" s="64"/>
      <c r="CY489" s="64"/>
      <c r="CZ489" s="64"/>
      <c r="DA489" s="64"/>
      <c r="DB489" s="64"/>
      <c r="DC489" s="64"/>
      <c r="DD489" s="64"/>
      <c r="DE489" s="64"/>
      <c r="DF489" s="65"/>
      <c r="DG489" s="65"/>
      <c r="DH489" s="64"/>
      <c r="DI489" s="64"/>
      <c r="DJ489" s="64"/>
      <c r="DK489" s="64"/>
      <c r="DL489" s="64"/>
      <c r="DM489" s="64"/>
      <c r="DN489" s="64"/>
      <c r="DO489" s="64"/>
      <c r="DP489" s="64"/>
      <c r="DQ489" s="64"/>
      <c r="DR489" s="64"/>
      <c r="DS489" s="65"/>
      <c r="DT489" s="65"/>
      <c r="DU489" s="65"/>
      <c r="DV489" s="65"/>
      <c r="DW489" s="65"/>
      <c r="DX489" s="65"/>
      <c r="DY489" s="65"/>
      <c r="DZ489" s="65"/>
      <c r="EA489" s="65"/>
      <c r="EB489" s="65"/>
      <c r="EC489" s="65"/>
      <c r="ED489" s="65"/>
      <c r="EE489" s="65"/>
      <c r="EF489" s="65"/>
      <c r="EG489" s="65"/>
      <c r="EH489" s="65"/>
      <c r="EI489" s="65"/>
      <c r="EJ489" s="65"/>
      <c r="EK489" s="65"/>
      <c r="EL489" s="65"/>
      <c r="EM489" s="65"/>
      <c r="EN489" s="64"/>
      <c r="EO489" s="64"/>
      <c r="EP489" s="64"/>
      <c r="EQ489" s="64"/>
      <c r="ER489" s="64"/>
      <c r="ES489" s="166"/>
      <c r="ET489" s="166"/>
      <c r="EU489" s="166"/>
      <c r="EV489" s="166"/>
      <c r="EW489" s="166"/>
      <c r="EX489" s="166"/>
      <c r="EY489" s="166"/>
      <c r="EZ489" s="166"/>
      <c r="FA489" s="166"/>
      <c r="FB489" s="166"/>
      <c r="FC489" s="166"/>
      <c r="FD489" s="166"/>
      <c r="FE489" s="166"/>
      <c r="FF489" s="166"/>
      <c r="FG489" s="166"/>
      <c r="FH489" s="166"/>
      <c r="FI489" s="166"/>
      <c r="FJ489" s="166"/>
      <c r="FK489" s="166"/>
      <c r="FL489" s="166"/>
      <c r="FM489" s="166"/>
    </row>
    <row r="490" spans="66:169" x14ac:dyDescent="0.3"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C490" s="64"/>
      <c r="CD490" s="64"/>
      <c r="CE490" s="64"/>
      <c r="CF490" s="64"/>
      <c r="CG490" s="64"/>
      <c r="CH490" s="64"/>
      <c r="CI490" s="64"/>
      <c r="CJ490" s="64"/>
      <c r="CK490" s="64"/>
      <c r="CL490" s="64"/>
      <c r="CM490" s="64"/>
      <c r="CN490" s="64"/>
      <c r="CO490" s="64"/>
      <c r="CP490" s="64"/>
      <c r="CQ490" s="64"/>
      <c r="CR490" s="64"/>
      <c r="CS490" s="64"/>
      <c r="CT490" s="64"/>
      <c r="CU490" s="64"/>
      <c r="CV490" s="64"/>
      <c r="CW490" s="64"/>
      <c r="CX490" s="64"/>
      <c r="CY490" s="64"/>
      <c r="CZ490" s="64"/>
      <c r="DA490" s="64"/>
      <c r="DB490" s="64"/>
      <c r="DC490" s="64"/>
      <c r="DD490" s="64"/>
      <c r="DE490" s="64"/>
      <c r="DF490" s="65"/>
      <c r="DG490" s="65"/>
      <c r="DH490" s="64"/>
      <c r="DI490" s="64"/>
      <c r="DJ490" s="64"/>
      <c r="DK490" s="64"/>
      <c r="DL490" s="64"/>
      <c r="DM490" s="64"/>
      <c r="DN490" s="64"/>
      <c r="DO490" s="64"/>
      <c r="DP490" s="64"/>
      <c r="DQ490" s="64"/>
      <c r="DR490" s="64"/>
      <c r="DS490" s="65"/>
      <c r="DT490" s="65"/>
      <c r="DU490" s="65"/>
      <c r="DV490" s="65"/>
      <c r="DW490" s="65"/>
      <c r="DX490" s="65"/>
      <c r="DY490" s="65"/>
      <c r="DZ490" s="65"/>
      <c r="EA490" s="65"/>
      <c r="EB490" s="65"/>
      <c r="EC490" s="65"/>
      <c r="ED490" s="65"/>
      <c r="EE490" s="65"/>
      <c r="EF490" s="65"/>
      <c r="EG490" s="65"/>
      <c r="EH490" s="65"/>
      <c r="EI490" s="65"/>
      <c r="EJ490" s="65"/>
      <c r="EK490" s="65"/>
      <c r="EL490" s="65"/>
      <c r="EM490" s="65"/>
      <c r="EN490" s="64"/>
      <c r="EO490" s="64"/>
      <c r="EP490" s="64"/>
      <c r="EQ490" s="64"/>
      <c r="ER490" s="64"/>
      <c r="ES490" s="166"/>
      <c r="ET490" s="166"/>
      <c r="EU490" s="166"/>
      <c r="EV490" s="166"/>
      <c r="EW490" s="166"/>
      <c r="EX490" s="166"/>
      <c r="EY490" s="166"/>
      <c r="EZ490" s="166"/>
      <c r="FA490" s="166"/>
      <c r="FB490" s="166"/>
      <c r="FC490" s="166"/>
      <c r="FD490" s="166"/>
      <c r="FE490" s="166"/>
      <c r="FF490" s="166"/>
      <c r="FG490" s="166"/>
      <c r="FH490" s="166"/>
      <c r="FI490" s="166"/>
      <c r="FJ490" s="166"/>
      <c r="FK490" s="166"/>
      <c r="FL490" s="166"/>
      <c r="FM490" s="166"/>
    </row>
    <row r="491" spans="66:169" x14ac:dyDescent="0.3">
      <c r="BN491" s="64"/>
      <c r="BO491" s="64"/>
      <c r="BP491" s="64"/>
      <c r="BQ491" s="64"/>
      <c r="BR491" s="64"/>
      <c r="BS491" s="64"/>
      <c r="BT491" s="64"/>
      <c r="BU491" s="64"/>
      <c r="BV491" s="64"/>
      <c r="BW491" s="64"/>
      <c r="BX491" s="64"/>
      <c r="BY491" s="64"/>
      <c r="BZ491" s="64"/>
      <c r="CA491" s="64"/>
      <c r="CC491" s="64"/>
      <c r="CD491" s="64"/>
      <c r="CE491" s="64"/>
      <c r="CF491" s="64"/>
      <c r="CG491" s="64"/>
      <c r="CH491" s="64"/>
      <c r="CI491" s="64"/>
      <c r="CJ491" s="64"/>
      <c r="CK491" s="64"/>
      <c r="CL491" s="64"/>
      <c r="CM491" s="64"/>
      <c r="CN491" s="64"/>
      <c r="CO491" s="64"/>
      <c r="CP491" s="64"/>
      <c r="CQ491" s="64"/>
      <c r="CR491" s="64"/>
      <c r="CS491" s="64"/>
      <c r="CT491" s="64"/>
      <c r="CU491" s="64"/>
      <c r="CV491" s="64"/>
      <c r="CW491" s="64"/>
      <c r="CX491" s="64"/>
      <c r="CY491" s="64"/>
      <c r="CZ491" s="64"/>
      <c r="DA491" s="64"/>
      <c r="DB491" s="64"/>
      <c r="DC491" s="64"/>
      <c r="DD491" s="64"/>
      <c r="DE491" s="64"/>
      <c r="DF491" s="65"/>
      <c r="DG491" s="65"/>
      <c r="DH491" s="64"/>
      <c r="DI491" s="64"/>
      <c r="DJ491" s="64"/>
      <c r="DK491" s="64"/>
      <c r="DL491" s="64"/>
      <c r="DM491" s="64"/>
      <c r="DN491" s="64"/>
      <c r="DO491" s="64"/>
      <c r="DP491" s="64"/>
      <c r="DQ491" s="64"/>
      <c r="DR491" s="64"/>
      <c r="DS491" s="65"/>
      <c r="DT491" s="65"/>
      <c r="DU491" s="65"/>
      <c r="DV491" s="65"/>
      <c r="DW491" s="65"/>
      <c r="DX491" s="65"/>
      <c r="DY491" s="65"/>
      <c r="DZ491" s="65"/>
      <c r="EA491" s="65"/>
      <c r="EB491" s="65"/>
      <c r="EC491" s="65"/>
      <c r="ED491" s="65"/>
      <c r="EE491" s="65"/>
      <c r="EF491" s="65"/>
      <c r="EG491" s="65"/>
      <c r="EH491" s="65"/>
      <c r="EI491" s="65"/>
      <c r="EJ491" s="65"/>
      <c r="EK491" s="65"/>
      <c r="EL491" s="65"/>
      <c r="EM491" s="65"/>
      <c r="EN491" s="64"/>
      <c r="EO491" s="64"/>
      <c r="EP491" s="64"/>
      <c r="EQ491" s="64"/>
      <c r="ER491" s="64"/>
      <c r="ES491" s="166"/>
      <c r="ET491" s="166"/>
      <c r="EU491" s="166"/>
      <c r="EV491" s="166"/>
      <c r="EW491" s="166"/>
      <c r="EX491" s="166"/>
      <c r="EY491" s="166"/>
      <c r="EZ491" s="166"/>
      <c r="FA491" s="166"/>
      <c r="FB491" s="166"/>
      <c r="FC491" s="166"/>
      <c r="FD491" s="166"/>
      <c r="FE491" s="166"/>
      <c r="FF491" s="166"/>
      <c r="FG491" s="166"/>
      <c r="FH491" s="166"/>
      <c r="FI491" s="166"/>
      <c r="FJ491" s="166"/>
      <c r="FK491" s="166"/>
      <c r="FL491" s="166"/>
      <c r="FM491" s="166"/>
    </row>
    <row r="492" spans="66:169" x14ac:dyDescent="0.3"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C492" s="64"/>
      <c r="CD492" s="64"/>
      <c r="CE492" s="64"/>
      <c r="CF492" s="64"/>
      <c r="CG492" s="64"/>
      <c r="CH492" s="64"/>
      <c r="CI492" s="64"/>
      <c r="CJ492" s="64"/>
      <c r="CK492" s="64"/>
      <c r="CL492" s="64"/>
      <c r="CM492" s="64"/>
      <c r="CN492" s="64"/>
      <c r="CO492" s="64"/>
      <c r="CP492" s="64"/>
      <c r="CQ492" s="64"/>
      <c r="CR492" s="64"/>
      <c r="CS492" s="64"/>
      <c r="CT492" s="64"/>
      <c r="CU492" s="64"/>
      <c r="CV492" s="64"/>
      <c r="CW492" s="64"/>
      <c r="CX492" s="64"/>
      <c r="CY492" s="64"/>
      <c r="CZ492" s="64"/>
      <c r="DA492" s="64"/>
      <c r="DB492" s="64"/>
      <c r="DC492" s="64"/>
      <c r="DD492" s="64"/>
      <c r="DE492" s="64"/>
      <c r="DF492" s="65"/>
      <c r="DG492" s="65"/>
      <c r="DH492" s="64"/>
      <c r="DI492" s="64"/>
      <c r="DJ492" s="64"/>
      <c r="DK492" s="64"/>
      <c r="DL492" s="64"/>
      <c r="DM492" s="64"/>
      <c r="DN492" s="64"/>
      <c r="DO492" s="64"/>
      <c r="DP492" s="64"/>
      <c r="DQ492" s="64"/>
      <c r="DR492" s="64"/>
      <c r="DS492" s="65"/>
      <c r="DT492" s="65"/>
      <c r="DU492" s="65"/>
      <c r="DV492" s="65"/>
      <c r="DW492" s="65"/>
      <c r="DX492" s="65"/>
      <c r="DY492" s="65"/>
      <c r="DZ492" s="65"/>
      <c r="EA492" s="65"/>
      <c r="EB492" s="65"/>
      <c r="EC492" s="65"/>
      <c r="ED492" s="65"/>
      <c r="EE492" s="65"/>
      <c r="EF492" s="65"/>
      <c r="EG492" s="65"/>
      <c r="EH492" s="65"/>
      <c r="EI492" s="65"/>
      <c r="EJ492" s="65"/>
      <c r="EK492" s="65"/>
      <c r="EL492" s="65"/>
      <c r="EM492" s="65"/>
      <c r="EN492" s="64"/>
      <c r="EO492" s="64"/>
      <c r="EP492" s="64"/>
      <c r="EQ492" s="64"/>
      <c r="ER492" s="64"/>
      <c r="ES492" s="166"/>
      <c r="ET492" s="166"/>
      <c r="EU492" s="166"/>
      <c r="EV492" s="166"/>
      <c r="EW492" s="166"/>
      <c r="EX492" s="166"/>
      <c r="EY492" s="166"/>
      <c r="EZ492" s="166"/>
      <c r="FA492" s="166"/>
      <c r="FB492" s="166"/>
      <c r="FC492" s="166"/>
      <c r="FD492" s="166"/>
      <c r="FE492" s="166"/>
      <c r="FF492" s="166"/>
      <c r="FG492" s="166"/>
      <c r="FH492" s="166"/>
      <c r="FI492" s="166"/>
      <c r="FJ492" s="166"/>
      <c r="FK492" s="166"/>
      <c r="FL492" s="166"/>
      <c r="FM492" s="166"/>
    </row>
    <row r="493" spans="66:169" x14ac:dyDescent="0.3"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C493" s="64"/>
      <c r="CD493" s="64"/>
      <c r="CE493" s="64"/>
      <c r="CF493" s="64"/>
      <c r="CG493" s="64"/>
      <c r="CH493" s="64"/>
      <c r="CI493" s="64"/>
      <c r="CJ493" s="64"/>
      <c r="CK493" s="64"/>
      <c r="CL493" s="64"/>
      <c r="CM493" s="64"/>
      <c r="CN493" s="64"/>
      <c r="CO493" s="64"/>
      <c r="CP493" s="64"/>
      <c r="CQ493" s="64"/>
      <c r="CR493" s="64"/>
      <c r="CS493" s="64"/>
      <c r="CT493" s="64"/>
      <c r="CU493" s="64"/>
      <c r="CV493" s="64"/>
      <c r="CW493" s="64"/>
      <c r="CX493" s="64"/>
      <c r="CY493" s="64"/>
      <c r="CZ493" s="64"/>
      <c r="DA493" s="64"/>
      <c r="DB493" s="64"/>
      <c r="DC493" s="64"/>
      <c r="DD493" s="64"/>
      <c r="DE493" s="64"/>
      <c r="DF493" s="65"/>
      <c r="DG493" s="65"/>
      <c r="DH493" s="64"/>
      <c r="DI493" s="64"/>
      <c r="DJ493" s="64"/>
      <c r="DK493" s="64"/>
      <c r="DL493" s="64"/>
      <c r="DM493" s="64"/>
      <c r="DN493" s="64"/>
      <c r="DO493" s="64"/>
      <c r="DP493" s="64"/>
      <c r="DQ493" s="64"/>
      <c r="DR493" s="64"/>
      <c r="DS493" s="65"/>
      <c r="DT493" s="65"/>
      <c r="DU493" s="65"/>
      <c r="DV493" s="65"/>
      <c r="DW493" s="65"/>
      <c r="DX493" s="65"/>
      <c r="DY493" s="65"/>
      <c r="DZ493" s="65"/>
      <c r="EA493" s="65"/>
      <c r="EB493" s="65"/>
      <c r="EC493" s="65"/>
      <c r="ED493" s="65"/>
      <c r="EE493" s="65"/>
      <c r="EF493" s="65"/>
      <c r="EG493" s="65"/>
      <c r="EH493" s="65"/>
      <c r="EI493" s="65"/>
      <c r="EJ493" s="65"/>
      <c r="EK493" s="65"/>
      <c r="EL493" s="65"/>
      <c r="EM493" s="65"/>
      <c r="EN493" s="64"/>
      <c r="EO493" s="64"/>
      <c r="EP493" s="64"/>
      <c r="EQ493" s="64"/>
      <c r="ER493" s="64"/>
      <c r="ES493" s="166"/>
      <c r="ET493" s="166"/>
      <c r="EU493" s="166"/>
      <c r="EV493" s="166"/>
      <c r="EW493" s="166"/>
      <c r="EX493" s="166"/>
      <c r="EY493" s="166"/>
      <c r="EZ493" s="166"/>
      <c r="FA493" s="166"/>
      <c r="FB493" s="166"/>
      <c r="FC493" s="166"/>
      <c r="FD493" s="166"/>
      <c r="FE493" s="166"/>
      <c r="FF493" s="166"/>
      <c r="FG493" s="166"/>
      <c r="FH493" s="166"/>
      <c r="FI493" s="166"/>
      <c r="FJ493" s="166"/>
      <c r="FK493" s="166"/>
      <c r="FL493" s="166"/>
      <c r="FM493" s="166"/>
    </row>
    <row r="494" spans="66:169" x14ac:dyDescent="0.3">
      <c r="BN494" s="64"/>
      <c r="BO494" s="64"/>
      <c r="BP494" s="64"/>
      <c r="BQ494" s="64"/>
      <c r="BR494" s="64"/>
      <c r="BS494" s="64"/>
      <c r="BT494" s="64"/>
      <c r="BU494" s="64"/>
      <c r="BV494" s="64"/>
      <c r="BW494" s="64"/>
      <c r="BX494" s="64"/>
      <c r="BY494" s="64"/>
      <c r="BZ494" s="64"/>
      <c r="CA494" s="64"/>
      <c r="CC494" s="64"/>
      <c r="CD494" s="64"/>
      <c r="CE494" s="64"/>
      <c r="CF494" s="64"/>
      <c r="CG494" s="64"/>
      <c r="CH494" s="64"/>
      <c r="CI494" s="64"/>
      <c r="CJ494" s="64"/>
      <c r="CK494" s="64"/>
      <c r="CL494" s="64"/>
      <c r="CM494" s="64"/>
      <c r="CN494" s="64"/>
      <c r="CO494" s="64"/>
      <c r="CP494" s="64"/>
      <c r="CQ494" s="64"/>
      <c r="CR494" s="64"/>
      <c r="CS494" s="64"/>
      <c r="CT494" s="64"/>
      <c r="CU494" s="64"/>
      <c r="CV494" s="64"/>
      <c r="CW494" s="64"/>
      <c r="CX494" s="64"/>
      <c r="CY494" s="64"/>
      <c r="CZ494" s="64"/>
      <c r="DA494" s="64"/>
      <c r="DB494" s="64"/>
      <c r="DC494" s="64"/>
      <c r="DD494" s="64"/>
      <c r="DE494" s="64"/>
      <c r="DF494" s="65"/>
      <c r="DG494" s="65"/>
      <c r="DH494" s="64"/>
      <c r="DI494" s="64"/>
      <c r="DJ494" s="64"/>
      <c r="DK494" s="64"/>
      <c r="DL494" s="64"/>
      <c r="DM494" s="64"/>
      <c r="DN494" s="64"/>
      <c r="DO494" s="64"/>
      <c r="DP494" s="64"/>
      <c r="DQ494" s="64"/>
      <c r="DR494" s="64"/>
      <c r="DS494" s="65"/>
      <c r="DT494" s="65"/>
      <c r="DU494" s="65"/>
      <c r="DV494" s="65"/>
      <c r="DW494" s="65"/>
      <c r="DX494" s="65"/>
      <c r="DY494" s="65"/>
      <c r="DZ494" s="65"/>
      <c r="EA494" s="65"/>
      <c r="EB494" s="65"/>
      <c r="EC494" s="65"/>
      <c r="ED494" s="65"/>
      <c r="EE494" s="65"/>
      <c r="EF494" s="65"/>
      <c r="EG494" s="65"/>
      <c r="EH494" s="65"/>
      <c r="EI494" s="65"/>
      <c r="EJ494" s="65"/>
      <c r="EK494" s="65"/>
      <c r="EL494" s="65"/>
      <c r="EM494" s="65"/>
      <c r="EN494" s="64"/>
      <c r="EO494" s="64"/>
      <c r="EP494" s="64"/>
      <c r="EQ494" s="64"/>
      <c r="ER494" s="64"/>
      <c r="ES494" s="166"/>
      <c r="ET494" s="166"/>
      <c r="EU494" s="166"/>
      <c r="EV494" s="166"/>
      <c r="EW494" s="166"/>
      <c r="EX494" s="166"/>
      <c r="EY494" s="166"/>
      <c r="EZ494" s="166"/>
      <c r="FA494" s="166"/>
      <c r="FB494" s="166"/>
      <c r="FC494" s="166"/>
      <c r="FD494" s="166"/>
      <c r="FE494" s="166"/>
      <c r="FF494" s="166"/>
      <c r="FG494" s="166"/>
      <c r="FH494" s="166"/>
      <c r="FI494" s="166"/>
      <c r="FJ494" s="166"/>
      <c r="FK494" s="166"/>
      <c r="FL494" s="166"/>
      <c r="FM494" s="166"/>
    </row>
    <row r="495" spans="66:169" x14ac:dyDescent="0.3">
      <c r="BN495" s="64"/>
      <c r="BO495" s="64"/>
      <c r="BP495" s="64"/>
      <c r="BQ495" s="64"/>
      <c r="BR495" s="64"/>
      <c r="BS495" s="64"/>
      <c r="BT495" s="64"/>
      <c r="BU495" s="64"/>
      <c r="BV495" s="64"/>
      <c r="BW495" s="64"/>
      <c r="BX495" s="64"/>
      <c r="BY495" s="64"/>
      <c r="BZ495" s="64"/>
      <c r="CA495" s="64"/>
      <c r="CC495" s="64"/>
      <c r="CD495" s="64"/>
      <c r="CE495" s="64"/>
      <c r="CF495" s="64"/>
      <c r="CG495" s="64"/>
      <c r="CH495" s="64"/>
      <c r="CI495" s="64"/>
      <c r="CJ495" s="64"/>
      <c r="CK495" s="64"/>
      <c r="CL495" s="64"/>
      <c r="CM495" s="64"/>
      <c r="CN495" s="64"/>
      <c r="CO495" s="64"/>
      <c r="CP495" s="64"/>
      <c r="CQ495" s="64"/>
      <c r="CR495" s="64"/>
      <c r="CS495" s="64"/>
      <c r="CT495" s="64"/>
      <c r="CU495" s="64"/>
      <c r="CV495" s="64"/>
      <c r="CW495" s="64"/>
      <c r="CX495" s="64"/>
      <c r="CY495" s="64"/>
      <c r="CZ495" s="64"/>
      <c r="DA495" s="64"/>
      <c r="DB495" s="64"/>
      <c r="DC495" s="64"/>
      <c r="DD495" s="64"/>
      <c r="DE495" s="64"/>
      <c r="DF495" s="65"/>
      <c r="DG495" s="65"/>
      <c r="DH495" s="64"/>
      <c r="DI495" s="64"/>
      <c r="DJ495" s="64"/>
      <c r="DK495" s="64"/>
      <c r="DL495" s="64"/>
      <c r="DM495" s="64"/>
      <c r="DN495" s="64"/>
      <c r="DO495" s="64"/>
      <c r="DP495" s="64"/>
      <c r="DQ495" s="64"/>
      <c r="DR495" s="64"/>
      <c r="DS495" s="65"/>
      <c r="DT495" s="65"/>
      <c r="DU495" s="65"/>
      <c r="DV495" s="65"/>
      <c r="DW495" s="65"/>
      <c r="DX495" s="65"/>
      <c r="DY495" s="65"/>
      <c r="DZ495" s="65"/>
      <c r="EA495" s="65"/>
      <c r="EB495" s="65"/>
      <c r="EC495" s="65"/>
      <c r="ED495" s="65"/>
      <c r="EE495" s="65"/>
      <c r="EF495" s="65"/>
      <c r="EG495" s="65"/>
      <c r="EH495" s="65"/>
      <c r="EI495" s="65"/>
      <c r="EJ495" s="65"/>
      <c r="EK495" s="65"/>
      <c r="EL495" s="65"/>
      <c r="EM495" s="65"/>
      <c r="EN495" s="64"/>
      <c r="EO495" s="64"/>
      <c r="EP495" s="64"/>
      <c r="EQ495" s="64"/>
      <c r="ER495" s="64"/>
      <c r="ES495" s="166"/>
      <c r="ET495" s="166"/>
      <c r="EU495" s="166"/>
      <c r="EV495" s="166"/>
      <c r="EW495" s="166"/>
      <c r="EX495" s="166"/>
      <c r="EY495" s="166"/>
      <c r="EZ495" s="166"/>
      <c r="FA495" s="166"/>
      <c r="FB495" s="166"/>
      <c r="FC495" s="166"/>
      <c r="FD495" s="166"/>
      <c r="FE495" s="166"/>
      <c r="FF495" s="166"/>
      <c r="FG495" s="166"/>
      <c r="FH495" s="166"/>
      <c r="FI495" s="166"/>
      <c r="FJ495" s="166"/>
      <c r="FK495" s="166"/>
      <c r="FL495" s="166"/>
      <c r="FM495" s="166"/>
    </row>
    <row r="496" spans="66:169" x14ac:dyDescent="0.3">
      <c r="BN496" s="64"/>
      <c r="BO496" s="64"/>
      <c r="BP496" s="64"/>
      <c r="BQ496" s="64"/>
      <c r="BR496" s="64"/>
      <c r="BS496" s="64"/>
      <c r="BT496" s="64"/>
      <c r="BU496" s="64"/>
      <c r="BV496" s="64"/>
      <c r="BW496" s="64"/>
      <c r="BX496" s="64"/>
      <c r="BY496" s="64"/>
      <c r="BZ496" s="64"/>
      <c r="CA496" s="64"/>
      <c r="CC496" s="64"/>
      <c r="CD496" s="64"/>
      <c r="CE496" s="64"/>
      <c r="CF496" s="64"/>
      <c r="CG496" s="64"/>
      <c r="CH496" s="64"/>
      <c r="CI496" s="64"/>
      <c r="CJ496" s="64"/>
      <c r="CK496" s="64"/>
      <c r="CL496" s="64"/>
      <c r="CM496" s="64"/>
      <c r="CN496" s="64"/>
      <c r="CO496" s="64"/>
      <c r="CP496" s="64"/>
      <c r="CQ496" s="64"/>
      <c r="CR496" s="64"/>
      <c r="CS496" s="64"/>
      <c r="CT496" s="64"/>
      <c r="CU496" s="64"/>
      <c r="CV496" s="64"/>
      <c r="CW496" s="64"/>
      <c r="CX496" s="64"/>
      <c r="CY496" s="64"/>
      <c r="CZ496" s="64"/>
      <c r="DA496" s="64"/>
      <c r="DB496" s="64"/>
      <c r="DC496" s="64"/>
      <c r="DD496" s="64"/>
      <c r="DE496" s="64"/>
      <c r="DF496" s="65"/>
      <c r="DG496" s="65"/>
      <c r="DH496" s="64"/>
      <c r="DI496" s="64"/>
      <c r="DJ496" s="64"/>
      <c r="DK496" s="64"/>
      <c r="DL496" s="64"/>
      <c r="DM496" s="64"/>
      <c r="DN496" s="64"/>
      <c r="DO496" s="64"/>
      <c r="DP496" s="64"/>
      <c r="DQ496" s="64"/>
      <c r="DR496" s="64"/>
      <c r="DS496" s="65"/>
      <c r="DT496" s="65"/>
      <c r="DU496" s="65"/>
      <c r="DV496" s="65"/>
      <c r="DW496" s="65"/>
      <c r="DX496" s="65"/>
      <c r="DY496" s="65"/>
      <c r="DZ496" s="65"/>
      <c r="EA496" s="65"/>
      <c r="EB496" s="65"/>
      <c r="EC496" s="65"/>
      <c r="ED496" s="65"/>
      <c r="EE496" s="65"/>
      <c r="EF496" s="65"/>
      <c r="EG496" s="65"/>
      <c r="EH496" s="65"/>
      <c r="EI496" s="65"/>
      <c r="EJ496" s="65"/>
      <c r="EK496" s="65"/>
      <c r="EL496" s="65"/>
      <c r="EM496" s="65"/>
      <c r="EN496" s="64"/>
      <c r="EO496" s="64"/>
      <c r="EP496" s="64"/>
      <c r="EQ496" s="64"/>
      <c r="ER496" s="64"/>
      <c r="ES496" s="166"/>
      <c r="ET496" s="166"/>
      <c r="EU496" s="166"/>
      <c r="EV496" s="166"/>
      <c r="EW496" s="166"/>
      <c r="EX496" s="166"/>
      <c r="EY496" s="166"/>
      <c r="EZ496" s="166"/>
      <c r="FA496" s="166"/>
      <c r="FB496" s="166"/>
      <c r="FC496" s="166"/>
      <c r="FD496" s="166"/>
      <c r="FE496" s="166"/>
      <c r="FF496" s="166"/>
      <c r="FG496" s="166"/>
      <c r="FH496" s="166"/>
      <c r="FI496" s="166"/>
      <c r="FJ496" s="166"/>
      <c r="FK496" s="166"/>
      <c r="FL496" s="166"/>
      <c r="FM496" s="166"/>
    </row>
    <row r="497" spans="66:169" x14ac:dyDescent="0.3">
      <c r="BN497" s="64"/>
      <c r="BO497" s="64"/>
      <c r="BP497" s="64"/>
      <c r="BQ497" s="64"/>
      <c r="BR497" s="64"/>
      <c r="BS497" s="64"/>
      <c r="BT497" s="64"/>
      <c r="BU497" s="64"/>
      <c r="BV497" s="64"/>
      <c r="BW497" s="64"/>
      <c r="BX497" s="64"/>
      <c r="BY497" s="64"/>
      <c r="BZ497" s="64"/>
      <c r="CA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  <c r="CO497" s="64"/>
      <c r="CP497" s="64"/>
      <c r="CQ497" s="64"/>
      <c r="CR497" s="64"/>
      <c r="CS497" s="64"/>
      <c r="CT497" s="64"/>
      <c r="CU497" s="64"/>
      <c r="CV497" s="64"/>
      <c r="CW497" s="64"/>
      <c r="CX497" s="64"/>
      <c r="CY497" s="64"/>
      <c r="CZ497" s="64"/>
      <c r="DA497" s="64"/>
      <c r="DB497" s="64"/>
      <c r="DC497" s="64"/>
      <c r="DD497" s="64"/>
      <c r="DE497" s="64"/>
      <c r="DF497" s="65"/>
      <c r="DG497" s="65"/>
      <c r="DH497" s="64"/>
      <c r="DI497" s="64"/>
      <c r="DJ497" s="64"/>
      <c r="DK497" s="64"/>
      <c r="DL497" s="64"/>
      <c r="DM497" s="64"/>
      <c r="DN497" s="64"/>
      <c r="DO497" s="64"/>
      <c r="DP497" s="64"/>
      <c r="DQ497" s="64"/>
      <c r="DR497" s="64"/>
      <c r="DS497" s="65"/>
      <c r="DT497" s="65"/>
      <c r="DU497" s="65"/>
      <c r="DV497" s="65"/>
      <c r="DW497" s="65"/>
      <c r="DX497" s="65"/>
      <c r="DY497" s="65"/>
      <c r="DZ497" s="65"/>
      <c r="EA497" s="65"/>
      <c r="EB497" s="65"/>
      <c r="EC497" s="65"/>
      <c r="ED497" s="65"/>
      <c r="EE497" s="65"/>
      <c r="EF497" s="65"/>
      <c r="EG497" s="65"/>
      <c r="EH497" s="65"/>
      <c r="EI497" s="65"/>
      <c r="EJ497" s="65"/>
      <c r="EK497" s="65"/>
      <c r="EL497" s="65"/>
      <c r="EM497" s="65"/>
      <c r="EN497" s="64"/>
      <c r="EO497" s="64"/>
      <c r="EP497" s="64"/>
      <c r="EQ497" s="64"/>
      <c r="ER497" s="64"/>
      <c r="ES497" s="166"/>
      <c r="ET497" s="166"/>
      <c r="EU497" s="166"/>
      <c r="EV497" s="166"/>
      <c r="EW497" s="166"/>
      <c r="EX497" s="166"/>
      <c r="EY497" s="166"/>
      <c r="EZ497" s="166"/>
      <c r="FA497" s="166"/>
      <c r="FB497" s="166"/>
      <c r="FC497" s="166"/>
      <c r="FD497" s="166"/>
      <c r="FE497" s="166"/>
      <c r="FF497" s="166"/>
      <c r="FG497" s="166"/>
      <c r="FH497" s="166"/>
      <c r="FI497" s="166"/>
      <c r="FJ497" s="166"/>
      <c r="FK497" s="166"/>
      <c r="FL497" s="166"/>
      <c r="FM497" s="166"/>
    </row>
    <row r="498" spans="66:169" x14ac:dyDescent="0.3"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64"/>
      <c r="CV498" s="64"/>
      <c r="CW498" s="64"/>
      <c r="CX498" s="64"/>
      <c r="CY498" s="64"/>
      <c r="CZ498" s="64"/>
      <c r="DA498" s="64"/>
      <c r="DB498" s="64"/>
      <c r="DC498" s="64"/>
      <c r="DD498" s="64"/>
      <c r="DE498" s="64"/>
      <c r="DF498" s="65"/>
      <c r="DG498" s="65"/>
      <c r="DH498" s="64"/>
      <c r="DI498" s="64"/>
      <c r="DJ498" s="64"/>
      <c r="DK498" s="64"/>
      <c r="DL498" s="64"/>
      <c r="DM498" s="64"/>
      <c r="DN498" s="64"/>
      <c r="DO498" s="64"/>
      <c r="DP498" s="64"/>
      <c r="DQ498" s="64"/>
      <c r="DR498" s="64"/>
      <c r="DS498" s="65"/>
      <c r="DT498" s="65"/>
      <c r="DU498" s="65"/>
      <c r="DV498" s="65"/>
      <c r="DW498" s="65"/>
      <c r="DX498" s="65"/>
      <c r="DY498" s="65"/>
      <c r="DZ498" s="65"/>
      <c r="EA498" s="65"/>
      <c r="EB498" s="65"/>
      <c r="EC498" s="65"/>
      <c r="ED498" s="65"/>
      <c r="EE498" s="65"/>
      <c r="EF498" s="65"/>
      <c r="EG498" s="65"/>
      <c r="EH498" s="65"/>
      <c r="EI498" s="65"/>
      <c r="EJ498" s="65"/>
      <c r="EK498" s="65"/>
      <c r="EL498" s="65"/>
      <c r="EM498" s="65"/>
      <c r="EN498" s="64"/>
      <c r="EO498" s="64"/>
      <c r="EP498" s="64"/>
      <c r="EQ498" s="64"/>
      <c r="ER498" s="64"/>
      <c r="ES498" s="166"/>
      <c r="ET498" s="166"/>
      <c r="EU498" s="166"/>
      <c r="EV498" s="166"/>
      <c r="EW498" s="166"/>
      <c r="EX498" s="166"/>
      <c r="EY498" s="166"/>
      <c r="EZ498" s="166"/>
      <c r="FA498" s="166"/>
      <c r="FB498" s="166"/>
      <c r="FC498" s="166"/>
      <c r="FD498" s="166"/>
      <c r="FE498" s="166"/>
      <c r="FF498" s="166"/>
      <c r="FG498" s="166"/>
      <c r="FH498" s="166"/>
      <c r="FI498" s="166"/>
      <c r="FJ498" s="166"/>
      <c r="FK498" s="166"/>
      <c r="FL498" s="166"/>
      <c r="FM498" s="166"/>
    </row>
    <row r="499" spans="66:169" x14ac:dyDescent="0.3"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64"/>
      <c r="CV499" s="64"/>
      <c r="CW499" s="64"/>
      <c r="CX499" s="64"/>
      <c r="CY499" s="64"/>
      <c r="CZ499" s="64"/>
      <c r="DA499" s="64"/>
      <c r="DB499" s="64"/>
      <c r="DC499" s="64"/>
      <c r="DD499" s="64"/>
      <c r="DE499" s="64"/>
      <c r="DF499" s="65"/>
      <c r="DG499" s="65"/>
      <c r="DH499" s="64"/>
      <c r="DI499" s="64"/>
      <c r="DJ499" s="64"/>
      <c r="DK499" s="64"/>
      <c r="DL499" s="64"/>
      <c r="DM499" s="64"/>
      <c r="DN499" s="64"/>
      <c r="DO499" s="64"/>
      <c r="DP499" s="64"/>
      <c r="DQ499" s="64"/>
      <c r="DR499" s="64"/>
      <c r="DS499" s="65"/>
      <c r="DT499" s="65"/>
      <c r="DU499" s="65"/>
      <c r="DV499" s="65"/>
      <c r="DW499" s="65"/>
      <c r="DX499" s="65"/>
      <c r="DY499" s="65"/>
      <c r="DZ499" s="65"/>
      <c r="EA499" s="65"/>
      <c r="EB499" s="65"/>
      <c r="EC499" s="65"/>
      <c r="ED499" s="65"/>
      <c r="EE499" s="65"/>
      <c r="EF499" s="65"/>
      <c r="EG499" s="65"/>
      <c r="EH499" s="65"/>
      <c r="EI499" s="65"/>
      <c r="EJ499" s="65"/>
      <c r="EK499" s="65"/>
      <c r="EL499" s="65"/>
      <c r="EM499" s="65"/>
      <c r="EN499" s="64"/>
      <c r="EO499" s="64"/>
      <c r="EP499" s="64"/>
      <c r="EQ499" s="64"/>
      <c r="ER499" s="64"/>
      <c r="ES499" s="166"/>
      <c r="ET499" s="166"/>
      <c r="EU499" s="166"/>
      <c r="EV499" s="166"/>
      <c r="EW499" s="166"/>
      <c r="EX499" s="166"/>
      <c r="EY499" s="166"/>
      <c r="EZ499" s="166"/>
      <c r="FA499" s="166"/>
      <c r="FB499" s="166"/>
      <c r="FC499" s="166"/>
      <c r="FD499" s="166"/>
      <c r="FE499" s="166"/>
      <c r="FF499" s="166"/>
      <c r="FG499" s="166"/>
      <c r="FH499" s="166"/>
      <c r="FI499" s="166"/>
      <c r="FJ499" s="166"/>
      <c r="FK499" s="166"/>
      <c r="FL499" s="166"/>
      <c r="FM499" s="166"/>
    </row>
    <row r="500" spans="66:169" x14ac:dyDescent="0.3"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  <c r="CO500" s="64"/>
      <c r="CP500" s="64"/>
      <c r="CQ500" s="64"/>
      <c r="CR500" s="64"/>
      <c r="CS500" s="64"/>
      <c r="CT500" s="64"/>
      <c r="CU500" s="64"/>
      <c r="CV500" s="64"/>
      <c r="CW500" s="64"/>
      <c r="CX500" s="64"/>
      <c r="CY500" s="64"/>
      <c r="CZ500" s="64"/>
      <c r="DA500" s="64"/>
      <c r="DB500" s="64"/>
      <c r="DC500" s="64"/>
      <c r="DD500" s="64"/>
      <c r="DE500" s="64"/>
      <c r="DF500" s="65"/>
      <c r="DG500" s="65"/>
      <c r="DH500" s="64"/>
      <c r="DI500" s="64"/>
      <c r="DJ500" s="64"/>
      <c r="DK500" s="64"/>
      <c r="DL500" s="64"/>
      <c r="DM500" s="64"/>
      <c r="DN500" s="64"/>
      <c r="DO500" s="64"/>
      <c r="DP500" s="64"/>
      <c r="DQ500" s="64"/>
      <c r="DR500" s="64"/>
      <c r="DS500" s="65"/>
      <c r="DT500" s="65"/>
      <c r="DU500" s="65"/>
      <c r="DV500" s="65"/>
      <c r="DW500" s="65"/>
      <c r="DX500" s="65"/>
      <c r="DY500" s="65"/>
      <c r="DZ500" s="65"/>
      <c r="EA500" s="65"/>
      <c r="EB500" s="65"/>
      <c r="EC500" s="65"/>
      <c r="ED500" s="65"/>
      <c r="EE500" s="65"/>
      <c r="EF500" s="65"/>
      <c r="EG500" s="65"/>
      <c r="EH500" s="65"/>
      <c r="EI500" s="65"/>
      <c r="EJ500" s="65"/>
      <c r="EK500" s="65"/>
      <c r="EL500" s="65"/>
      <c r="EM500" s="65"/>
      <c r="EN500" s="64"/>
      <c r="EO500" s="64"/>
      <c r="EP500" s="64"/>
      <c r="EQ500" s="64"/>
      <c r="ER500" s="64"/>
      <c r="ES500" s="166"/>
      <c r="ET500" s="166"/>
      <c r="EU500" s="166"/>
      <c r="EV500" s="166"/>
      <c r="EW500" s="166"/>
      <c r="EX500" s="166"/>
      <c r="EY500" s="166"/>
      <c r="EZ500" s="166"/>
      <c r="FA500" s="166"/>
      <c r="FB500" s="166"/>
      <c r="FC500" s="166"/>
      <c r="FD500" s="166"/>
      <c r="FE500" s="166"/>
      <c r="FF500" s="166"/>
      <c r="FG500" s="166"/>
      <c r="FH500" s="166"/>
      <c r="FI500" s="166"/>
      <c r="FJ500" s="166"/>
      <c r="FK500" s="166"/>
      <c r="FL500" s="166"/>
      <c r="FM500" s="166"/>
    </row>
    <row r="501" spans="66:169" x14ac:dyDescent="0.3"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  <c r="CO501" s="64"/>
      <c r="CP501" s="64"/>
      <c r="CQ501" s="64"/>
      <c r="CR501" s="64"/>
      <c r="CS501" s="64"/>
      <c r="CT501" s="64"/>
      <c r="CU501" s="64"/>
      <c r="CV501" s="64"/>
      <c r="CW501" s="64"/>
      <c r="CX501" s="64"/>
      <c r="CY501" s="64"/>
      <c r="CZ501" s="64"/>
      <c r="DA501" s="64"/>
      <c r="DB501" s="64"/>
      <c r="DC501" s="64"/>
      <c r="DD501" s="64"/>
      <c r="DE501" s="64"/>
      <c r="DF501" s="65"/>
      <c r="DG501" s="65"/>
      <c r="DH501" s="64"/>
      <c r="DI501" s="64"/>
      <c r="DJ501" s="64"/>
      <c r="DK501" s="64"/>
      <c r="DL501" s="64"/>
      <c r="DM501" s="64"/>
      <c r="DN501" s="64"/>
      <c r="DO501" s="64"/>
      <c r="DP501" s="64"/>
      <c r="DQ501" s="64"/>
      <c r="DR501" s="64"/>
      <c r="DS501" s="65"/>
      <c r="DT501" s="65"/>
      <c r="DU501" s="65"/>
      <c r="DV501" s="65"/>
      <c r="DW501" s="65"/>
      <c r="DX501" s="65"/>
      <c r="DY501" s="65"/>
      <c r="DZ501" s="65"/>
      <c r="EA501" s="65"/>
      <c r="EB501" s="65"/>
      <c r="EC501" s="65"/>
      <c r="ED501" s="65"/>
      <c r="EE501" s="65"/>
      <c r="EF501" s="65"/>
      <c r="EG501" s="65"/>
      <c r="EH501" s="65"/>
      <c r="EI501" s="65"/>
      <c r="EJ501" s="65"/>
      <c r="EK501" s="65"/>
      <c r="EL501" s="65"/>
      <c r="EM501" s="65"/>
      <c r="EN501" s="64"/>
      <c r="EO501" s="64"/>
      <c r="EP501" s="64"/>
      <c r="EQ501" s="64"/>
      <c r="ER501" s="64"/>
      <c r="ES501" s="166"/>
      <c r="ET501" s="166"/>
      <c r="EU501" s="166"/>
      <c r="EV501" s="166"/>
      <c r="EW501" s="166"/>
      <c r="EX501" s="166"/>
      <c r="EY501" s="166"/>
      <c r="EZ501" s="166"/>
      <c r="FA501" s="166"/>
      <c r="FB501" s="166"/>
      <c r="FC501" s="166"/>
      <c r="FD501" s="166"/>
      <c r="FE501" s="166"/>
      <c r="FF501" s="166"/>
      <c r="FG501" s="166"/>
      <c r="FH501" s="166"/>
      <c r="FI501" s="166"/>
      <c r="FJ501" s="166"/>
      <c r="FK501" s="166"/>
      <c r="FL501" s="166"/>
      <c r="FM501" s="166"/>
    </row>
    <row r="502" spans="66:169" x14ac:dyDescent="0.3"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5"/>
      <c r="DG502" s="65"/>
      <c r="DH502" s="64"/>
      <c r="DI502" s="64"/>
      <c r="DJ502" s="64"/>
      <c r="DK502" s="64"/>
      <c r="DL502" s="64"/>
      <c r="DM502" s="64"/>
      <c r="DN502" s="64"/>
      <c r="DO502" s="64"/>
      <c r="DP502" s="64"/>
      <c r="DQ502" s="64"/>
      <c r="DR502" s="64"/>
      <c r="DS502" s="65"/>
      <c r="DT502" s="65"/>
      <c r="DU502" s="65"/>
      <c r="DV502" s="65"/>
      <c r="DW502" s="65"/>
      <c r="DX502" s="65"/>
      <c r="DY502" s="65"/>
      <c r="DZ502" s="65"/>
      <c r="EA502" s="65"/>
      <c r="EB502" s="65"/>
      <c r="EC502" s="65"/>
      <c r="ED502" s="65"/>
      <c r="EE502" s="65"/>
      <c r="EF502" s="65"/>
      <c r="EG502" s="65"/>
      <c r="EH502" s="65"/>
      <c r="EI502" s="65"/>
      <c r="EJ502" s="65"/>
      <c r="EK502" s="65"/>
      <c r="EL502" s="65"/>
      <c r="EM502" s="65"/>
      <c r="EN502" s="64"/>
      <c r="EO502" s="64"/>
      <c r="EP502" s="64"/>
      <c r="EQ502" s="64"/>
      <c r="ER502" s="64"/>
      <c r="ES502" s="166"/>
      <c r="ET502" s="166"/>
      <c r="EU502" s="166"/>
      <c r="EV502" s="166"/>
      <c r="EW502" s="166"/>
      <c r="EX502" s="166"/>
      <c r="EY502" s="166"/>
      <c r="EZ502" s="166"/>
      <c r="FA502" s="166"/>
      <c r="FB502" s="166"/>
      <c r="FC502" s="166"/>
      <c r="FD502" s="166"/>
      <c r="FE502" s="166"/>
      <c r="FF502" s="166"/>
      <c r="FG502" s="166"/>
      <c r="FH502" s="166"/>
      <c r="FI502" s="166"/>
      <c r="FJ502" s="166"/>
      <c r="FK502" s="166"/>
      <c r="FL502" s="166"/>
      <c r="FM502" s="166"/>
    </row>
    <row r="503" spans="66:169" x14ac:dyDescent="0.3"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64"/>
      <c r="CV503" s="64"/>
      <c r="CW503" s="64"/>
      <c r="CX503" s="64"/>
      <c r="CY503" s="64"/>
      <c r="CZ503" s="64"/>
      <c r="DA503" s="64"/>
      <c r="DB503" s="64"/>
      <c r="DC503" s="64"/>
      <c r="DD503" s="64"/>
      <c r="DE503" s="64"/>
      <c r="DF503" s="65"/>
      <c r="DG503" s="65"/>
      <c r="DH503" s="64"/>
      <c r="DI503" s="64"/>
      <c r="DJ503" s="64"/>
      <c r="DK503" s="64"/>
      <c r="DL503" s="64"/>
      <c r="DM503" s="64"/>
      <c r="DN503" s="64"/>
      <c r="DO503" s="64"/>
      <c r="DP503" s="64"/>
      <c r="DQ503" s="64"/>
      <c r="DR503" s="64"/>
      <c r="DS503" s="65"/>
      <c r="DT503" s="65"/>
      <c r="DU503" s="65"/>
      <c r="DV503" s="65"/>
      <c r="DW503" s="65"/>
      <c r="DX503" s="65"/>
      <c r="DY503" s="65"/>
      <c r="DZ503" s="65"/>
      <c r="EA503" s="65"/>
      <c r="EB503" s="65"/>
      <c r="EC503" s="65"/>
      <c r="ED503" s="65"/>
      <c r="EE503" s="65"/>
      <c r="EF503" s="65"/>
      <c r="EG503" s="65"/>
      <c r="EH503" s="65"/>
      <c r="EI503" s="65"/>
      <c r="EJ503" s="65"/>
      <c r="EK503" s="65"/>
      <c r="EL503" s="65"/>
      <c r="EM503" s="65"/>
      <c r="EN503" s="64"/>
      <c r="EO503" s="64"/>
      <c r="EP503" s="64"/>
      <c r="EQ503" s="64"/>
      <c r="ER503" s="64"/>
      <c r="ES503" s="166"/>
      <c r="ET503" s="166"/>
      <c r="EU503" s="166"/>
      <c r="EV503" s="166"/>
      <c r="EW503" s="166"/>
      <c r="EX503" s="166"/>
      <c r="EY503" s="166"/>
      <c r="EZ503" s="166"/>
      <c r="FA503" s="166"/>
      <c r="FB503" s="166"/>
      <c r="FC503" s="166"/>
      <c r="FD503" s="166"/>
      <c r="FE503" s="166"/>
      <c r="FF503" s="166"/>
      <c r="FG503" s="166"/>
      <c r="FH503" s="166"/>
      <c r="FI503" s="166"/>
      <c r="FJ503" s="166"/>
      <c r="FK503" s="166"/>
      <c r="FL503" s="166"/>
      <c r="FM503" s="166"/>
    </row>
    <row r="504" spans="66:169" x14ac:dyDescent="0.3">
      <c r="BN504" s="64"/>
      <c r="BO504" s="64"/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  <c r="CO504" s="64"/>
      <c r="CP504" s="64"/>
      <c r="CQ504" s="64"/>
      <c r="CR504" s="64"/>
      <c r="CS504" s="64"/>
      <c r="CT504" s="64"/>
      <c r="CU504" s="64"/>
      <c r="CV504" s="64"/>
      <c r="CW504" s="64"/>
      <c r="CX504" s="64"/>
      <c r="CY504" s="64"/>
      <c r="CZ504" s="64"/>
      <c r="DA504" s="64"/>
      <c r="DB504" s="64"/>
      <c r="DC504" s="64"/>
      <c r="DD504" s="64"/>
      <c r="DE504" s="64"/>
      <c r="DF504" s="65"/>
      <c r="DG504" s="65"/>
      <c r="DH504" s="64"/>
      <c r="DI504" s="64"/>
      <c r="DJ504" s="64"/>
      <c r="DK504" s="64"/>
      <c r="DL504" s="64"/>
      <c r="DM504" s="64"/>
      <c r="DN504" s="64"/>
      <c r="DO504" s="64"/>
      <c r="DP504" s="64"/>
      <c r="DQ504" s="64"/>
      <c r="DR504" s="64"/>
      <c r="DS504" s="65"/>
      <c r="DT504" s="65"/>
      <c r="DU504" s="65"/>
      <c r="DV504" s="65"/>
      <c r="DW504" s="65"/>
      <c r="DX504" s="65"/>
      <c r="DY504" s="65"/>
      <c r="DZ504" s="65"/>
      <c r="EA504" s="65"/>
      <c r="EB504" s="65"/>
      <c r="EC504" s="65"/>
      <c r="ED504" s="65"/>
      <c r="EE504" s="65"/>
      <c r="EF504" s="65"/>
      <c r="EG504" s="65"/>
      <c r="EH504" s="65"/>
      <c r="EI504" s="65"/>
      <c r="EJ504" s="65"/>
      <c r="EK504" s="65"/>
      <c r="EL504" s="65"/>
      <c r="EM504" s="65"/>
      <c r="EN504" s="64"/>
      <c r="EO504" s="64"/>
      <c r="EP504" s="64"/>
      <c r="EQ504" s="64"/>
      <c r="ER504" s="64"/>
      <c r="ES504" s="166"/>
      <c r="ET504" s="166"/>
      <c r="EU504" s="166"/>
      <c r="EV504" s="166"/>
      <c r="EW504" s="166"/>
      <c r="EX504" s="166"/>
      <c r="EY504" s="166"/>
      <c r="EZ504" s="166"/>
      <c r="FA504" s="166"/>
      <c r="FB504" s="166"/>
      <c r="FC504" s="166"/>
      <c r="FD504" s="166"/>
      <c r="FE504" s="166"/>
      <c r="FF504" s="166"/>
      <c r="FG504" s="166"/>
      <c r="FH504" s="166"/>
      <c r="FI504" s="166"/>
      <c r="FJ504" s="166"/>
      <c r="FK504" s="166"/>
      <c r="FL504" s="166"/>
      <c r="FM504" s="166"/>
    </row>
    <row r="505" spans="66:169" x14ac:dyDescent="0.3">
      <c r="BN505" s="64"/>
      <c r="BO505" s="64"/>
      <c r="BP505" s="64"/>
      <c r="BQ505" s="64"/>
      <c r="BR505" s="64"/>
      <c r="BS505" s="64"/>
      <c r="BT505" s="64"/>
      <c r="BU505" s="64"/>
      <c r="BV505" s="64"/>
      <c r="BW505" s="64"/>
      <c r="BX505" s="64"/>
      <c r="BY505" s="64"/>
      <c r="BZ505" s="64"/>
      <c r="CA505" s="64"/>
      <c r="CC505" s="64"/>
      <c r="CD505" s="64"/>
      <c r="CE505" s="64"/>
      <c r="CF505" s="64"/>
      <c r="CG505" s="64"/>
      <c r="CH505" s="64"/>
      <c r="CI505" s="64"/>
      <c r="CJ505" s="64"/>
      <c r="CK505" s="64"/>
      <c r="CL505" s="64"/>
      <c r="CM505" s="64"/>
      <c r="CN505" s="64"/>
      <c r="CO505" s="64"/>
      <c r="CP505" s="64"/>
      <c r="CQ505" s="64"/>
      <c r="CR505" s="64"/>
      <c r="CS505" s="64"/>
      <c r="CT505" s="64"/>
      <c r="CU505" s="64"/>
      <c r="CV505" s="64"/>
      <c r="CW505" s="64"/>
      <c r="CX505" s="64"/>
      <c r="CY505" s="64"/>
      <c r="CZ505" s="64"/>
      <c r="DA505" s="64"/>
      <c r="DB505" s="64"/>
      <c r="DC505" s="64"/>
      <c r="DD505" s="64"/>
      <c r="DE505" s="64"/>
      <c r="DF505" s="65"/>
      <c r="DG505" s="65"/>
      <c r="DH505" s="64"/>
      <c r="DI505" s="64"/>
      <c r="DJ505" s="64"/>
      <c r="DK505" s="64"/>
      <c r="DL505" s="64"/>
      <c r="DM505" s="64"/>
      <c r="DN505" s="64"/>
      <c r="DO505" s="64"/>
      <c r="DP505" s="64"/>
      <c r="DQ505" s="64"/>
      <c r="DR505" s="64"/>
      <c r="DS505" s="65"/>
      <c r="DT505" s="65"/>
      <c r="DU505" s="65"/>
      <c r="DV505" s="65"/>
      <c r="DW505" s="65"/>
      <c r="DX505" s="65"/>
      <c r="DY505" s="65"/>
      <c r="DZ505" s="65"/>
      <c r="EA505" s="65"/>
      <c r="EB505" s="65"/>
      <c r="EC505" s="65"/>
      <c r="ED505" s="65"/>
      <c r="EE505" s="65"/>
      <c r="EF505" s="65"/>
      <c r="EG505" s="65"/>
      <c r="EH505" s="65"/>
      <c r="EI505" s="65"/>
      <c r="EJ505" s="65"/>
      <c r="EK505" s="65"/>
      <c r="EL505" s="65"/>
      <c r="EM505" s="65"/>
      <c r="EN505" s="64"/>
      <c r="EO505" s="64"/>
      <c r="EP505" s="64"/>
      <c r="EQ505" s="64"/>
      <c r="ER505" s="64"/>
      <c r="ES505" s="166"/>
      <c r="ET505" s="166"/>
      <c r="EU505" s="166"/>
      <c r="EV505" s="166"/>
      <c r="EW505" s="166"/>
      <c r="EX505" s="166"/>
      <c r="EY505" s="166"/>
      <c r="EZ505" s="166"/>
      <c r="FA505" s="166"/>
      <c r="FB505" s="166"/>
      <c r="FC505" s="166"/>
      <c r="FD505" s="166"/>
      <c r="FE505" s="166"/>
      <c r="FF505" s="166"/>
      <c r="FG505" s="166"/>
      <c r="FH505" s="166"/>
      <c r="FI505" s="166"/>
      <c r="FJ505" s="166"/>
      <c r="FK505" s="166"/>
      <c r="FL505" s="166"/>
      <c r="FM505" s="166"/>
    </row>
    <row r="506" spans="66:169" x14ac:dyDescent="0.3">
      <c r="BN506" s="64"/>
      <c r="BO506" s="64"/>
      <c r="BP506" s="64"/>
      <c r="BQ506" s="64"/>
      <c r="BR506" s="64"/>
      <c r="BS506" s="64"/>
      <c r="BT506" s="64"/>
      <c r="BU506" s="64"/>
      <c r="BV506" s="64"/>
      <c r="BW506" s="64"/>
      <c r="BX506" s="64"/>
      <c r="BY506" s="64"/>
      <c r="BZ506" s="64"/>
      <c r="CA506" s="64"/>
      <c r="CC506" s="64"/>
      <c r="CD506" s="64"/>
      <c r="CE506" s="64"/>
      <c r="CF506" s="64"/>
      <c r="CG506" s="64"/>
      <c r="CH506" s="64"/>
      <c r="CI506" s="64"/>
      <c r="CJ506" s="64"/>
      <c r="CK506" s="64"/>
      <c r="CL506" s="64"/>
      <c r="CM506" s="64"/>
      <c r="CN506" s="64"/>
      <c r="CO506" s="64"/>
      <c r="CP506" s="64"/>
      <c r="CQ506" s="64"/>
      <c r="CR506" s="64"/>
      <c r="CS506" s="64"/>
      <c r="CT506" s="64"/>
      <c r="CU506" s="64"/>
      <c r="CV506" s="64"/>
      <c r="CW506" s="64"/>
      <c r="CX506" s="64"/>
      <c r="CY506" s="64"/>
      <c r="CZ506" s="64"/>
      <c r="DA506" s="64"/>
      <c r="DB506" s="64"/>
      <c r="DC506" s="64"/>
      <c r="DD506" s="64"/>
      <c r="DE506" s="64"/>
      <c r="DF506" s="65"/>
      <c r="DG506" s="65"/>
      <c r="DH506" s="64"/>
      <c r="DI506" s="64"/>
      <c r="DJ506" s="64"/>
      <c r="DK506" s="64"/>
      <c r="DL506" s="64"/>
      <c r="DM506" s="64"/>
      <c r="DN506" s="64"/>
      <c r="DO506" s="64"/>
      <c r="DP506" s="64"/>
      <c r="DQ506" s="64"/>
      <c r="DR506" s="64"/>
      <c r="DS506" s="65"/>
      <c r="DT506" s="65"/>
      <c r="DU506" s="65"/>
      <c r="DV506" s="65"/>
      <c r="DW506" s="65"/>
      <c r="DX506" s="65"/>
      <c r="DY506" s="65"/>
      <c r="DZ506" s="65"/>
      <c r="EA506" s="65"/>
      <c r="EB506" s="65"/>
      <c r="EC506" s="65"/>
      <c r="ED506" s="65"/>
      <c r="EE506" s="65"/>
      <c r="EF506" s="65"/>
      <c r="EG506" s="65"/>
      <c r="EH506" s="65"/>
      <c r="EI506" s="65"/>
      <c r="EJ506" s="65"/>
      <c r="EK506" s="65"/>
      <c r="EL506" s="65"/>
      <c r="EM506" s="65"/>
      <c r="EN506" s="64"/>
      <c r="EO506" s="64"/>
      <c r="EP506" s="64"/>
      <c r="EQ506" s="64"/>
      <c r="ER506" s="64"/>
      <c r="ES506" s="166"/>
      <c r="ET506" s="166"/>
      <c r="EU506" s="166"/>
      <c r="EV506" s="166"/>
      <c r="EW506" s="166"/>
      <c r="EX506" s="166"/>
      <c r="EY506" s="166"/>
      <c r="EZ506" s="166"/>
      <c r="FA506" s="166"/>
      <c r="FB506" s="166"/>
      <c r="FC506" s="166"/>
      <c r="FD506" s="166"/>
      <c r="FE506" s="166"/>
      <c r="FF506" s="166"/>
      <c r="FG506" s="166"/>
      <c r="FH506" s="166"/>
      <c r="FI506" s="166"/>
      <c r="FJ506" s="166"/>
      <c r="FK506" s="166"/>
      <c r="FL506" s="166"/>
      <c r="FM506" s="166"/>
    </row>
    <row r="507" spans="66:169" x14ac:dyDescent="0.3"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  <c r="CO507" s="64"/>
      <c r="CP507" s="64"/>
      <c r="CQ507" s="64"/>
      <c r="CR507" s="64"/>
      <c r="CS507" s="64"/>
      <c r="CT507" s="64"/>
      <c r="CU507" s="64"/>
      <c r="CV507" s="64"/>
      <c r="CW507" s="64"/>
      <c r="CX507" s="64"/>
      <c r="CY507" s="64"/>
      <c r="CZ507" s="64"/>
      <c r="DA507" s="64"/>
      <c r="DB507" s="64"/>
      <c r="DC507" s="64"/>
      <c r="DD507" s="64"/>
      <c r="DE507" s="64"/>
      <c r="DF507" s="65"/>
      <c r="DG507" s="65"/>
      <c r="DH507" s="64"/>
      <c r="DI507" s="64"/>
      <c r="DJ507" s="64"/>
      <c r="DK507" s="64"/>
      <c r="DL507" s="64"/>
      <c r="DM507" s="64"/>
      <c r="DN507" s="64"/>
      <c r="DO507" s="64"/>
      <c r="DP507" s="64"/>
      <c r="DQ507" s="64"/>
      <c r="DR507" s="64"/>
      <c r="DS507" s="65"/>
      <c r="DT507" s="65"/>
      <c r="DU507" s="65"/>
      <c r="DV507" s="65"/>
      <c r="DW507" s="65"/>
      <c r="DX507" s="65"/>
      <c r="DY507" s="65"/>
      <c r="DZ507" s="65"/>
      <c r="EA507" s="65"/>
      <c r="EB507" s="65"/>
      <c r="EC507" s="65"/>
      <c r="ED507" s="65"/>
      <c r="EE507" s="65"/>
      <c r="EF507" s="65"/>
      <c r="EG507" s="65"/>
      <c r="EH507" s="65"/>
      <c r="EI507" s="65"/>
      <c r="EJ507" s="65"/>
      <c r="EK507" s="65"/>
      <c r="EL507" s="65"/>
      <c r="EM507" s="65"/>
      <c r="EN507" s="64"/>
      <c r="EO507" s="64"/>
      <c r="EP507" s="64"/>
      <c r="EQ507" s="64"/>
      <c r="ER507" s="64"/>
      <c r="ES507" s="166"/>
      <c r="ET507" s="166"/>
      <c r="EU507" s="166"/>
      <c r="EV507" s="166"/>
      <c r="EW507" s="166"/>
      <c r="EX507" s="166"/>
      <c r="EY507" s="166"/>
      <c r="EZ507" s="166"/>
      <c r="FA507" s="166"/>
      <c r="FB507" s="166"/>
      <c r="FC507" s="166"/>
      <c r="FD507" s="166"/>
      <c r="FE507" s="166"/>
      <c r="FF507" s="166"/>
      <c r="FG507" s="166"/>
      <c r="FH507" s="166"/>
      <c r="FI507" s="166"/>
      <c r="FJ507" s="166"/>
      <c r="FK507" s="166"/>
      <c r="FL507" s="166"/>
      <c r="FM507" s="166"/>
    </row>
    <row r="508" spans="66:169" x14ac:dyDescent="0.3"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  <c r="CO508" s="64"/>
      <c r="CP508" s="64"/>
      <c r="CQ508" s="64"/>
      <c r="CR508" s="64"/>
      <c r="CS508" s="64"/>
      <c r="CT508" s="64"/>
      <c r="CU508" s="64"/>
      <c r="CV508" s="64"/>
      <c r="CW508" s="64"/>
      <c r="CX508" s="64"/>
      <c r="CY508" s="64"/>
      <c r="CZ508" s="64"/>
      <c r="DA508" s="64"/>
      <c r="DB508" s="64"/>
      <c r="DC508" s="64"/>
      <c r="DD508" s="64"/>
      <c r="DE508" s="64"/>
      <c r="DF508" s="65"/>
      <c r="DG508" s="65"/>
      <c r="DH508" s="64"/>
      <c r="DI508" s="64"/>
      <c r="DJ508" s="64"/>
      <c r="DK508" s="64"/>
      <c r="DL508" s="64"/>
      <c r="DM508" s="64"/>
      <c r="DN508" s="64"/>
      <c r="DO508" s="64"/>
      <c r="DP508" s="64"/>
      <c r="DQ508" s="64"/>
      <c r="DR508" s="64"/>
      <c r="DS508" s="65"/>
      <c r="DT508" s="65"/>
      <c r="DU508" s="65"/>
      <c r="DV508" s="65"/>
      <c r="DW508" s="65"/>
      <c r="DX508" s="65"/>
      <c r="DY508" s="65"/>
      <c r="DZ508" s="65"/>
      <c r="EA508" s="65"/>
      <c r="EB508" s="65"/>
      <c r="EC508" s="65"/>
      <c r="ED508" s="65"/>
      <c r="EE508" s="65"/>
      <c r="EF508" s="65"/>
      <c r="EG508" s="65"/>
      <c r="EH508" s="65"/>
      <c r="EI508" s="65"/>
      <c r="EJ508" s="65"/>
      <c r="EK508" s="65"/>
      <c r="EL508" s="65"/>
      <c r="EM508" s="65"/>
      <c r="EN508" s="64"/>
      <c r="EO508" s="64"/>
      <c r="EP508" s="64"/>
      <c r="EQ508" s="64"/>
      <c r="ER508" s="64"/>
      <c r="ES508" s="166"/>
      <c r="ET508" s="166"/>
      <c r="EU508" s="166"/>
      <c r="EV508" s="166"/>
      <c r="EW508" s="166"/>
      <c r="EX508" s="166"/>
      <c r="EY508" s="166"/>
      <c r="EZ508" s="166"/>
      <c r="FA508" s="166"/>
      <c r="FB508" s="166"/>
      <c r="FC508" s="166"/>
      <c r="FD508" s="166"/>
      <c r="FE508" s="166"/>
      <c r="FF508" s="166"/>
      <c r="FG508" s="166"/>
      <c r="FH508" s="166"/>
      <c r="FI508" s="166"/>
      <c r="FJ508" s="166"/>
      <c r="FK508" s="166"/>
      <c r="FL508" s="166"/>
      <c r="FM508" s="166"/>
    </row>
    <row r="509" spans="66:169" x14ac:dyDescent="0.3">
      <c r="BN509" s="64"/>
      <c r="BO509" s="64"/>
      <c r="BP509" s="64"/>
      <c r="BQ509" s="64"/>
      <c r="BR509" s="64"/>
      <c r="BS509" s="64"/>
      <c r="BT509" s="64"/>
      <c r="BU509" s="64"/>
      <c r="BV509" s="64"/>
      <c r="BW509" s="64"/>
      <c r="BX509" s="64"/>
      <c r="BY509" s="64"/>
      <c r="BZ509" s="64"/>
      <c r="CA509" s="64"/>
      <c r="CC509" s="64"/>
      <c r="CD509" s="64"/>
      <c r="CE509" s="64"/>
      <c r="CF509" s="64"/>
      <c r="CG509" s="64"/>
      <c r="CH509" s="64"/>
      <c r="CI509" s="64"/>
      <c r="CJ509" s="64"/>
      <c r="CK509" s="64"/>
      <c r="CL509" s="64"/>
      <c r="CM509" s="64"/>
      <c r="CN509" s="64"/>
      <c r="CO509" s="64"/>
      <c r="CP509" s="64"/>
      <c r="CQ509" s="64"/>
      <c r="CR509" s="64"/>
      <c r="CS509" s="64"/>
      <c r="CT509" s="64"/>
      <c r="CU509" s="64"/>
      <c r="CV509" s="64"/>
      <c r="CW509" s="64"/>
      <c r="CX509" s="64"/>
      <c r="CY509" s="64"/>
      <c r="CZ509" s="64"/>
      <c r="DA509" s="64"/>
      <c r="DB509" s="64"/>
      <c r="DC509" s="64"/>
      <c r="DD509" s="64"/>
      <c r="DE509" s="64"/>
      <c r="DF509" s="65"/>
      <c r="DG509" s="65"/>
      <c r="DH509" s="64"/>
      <c r="DI509" s="64"/>
      <c r="DJ509" s="64"/>
      <c r="DK509" s="64"/>
      <c r="DL509" s="64"/>
      <c r="DM509" s="64"/>
      <c r="DN509" s="64"/>
      <c r="DO509" s="64"/>
      <c r="DP509" s="64"/>
      <c r="DQ509" s="64"/>
      <c r="DR509" s="64"/>
      <c r="DS509" s="65"/>
      <c r="DT509" s="65"/>
      <c r="DU509" s="65"/>
      <c r="DV509" s="65"/>
      <c r="DW509" s="65"/>
      <c r="DX509" s="65"/>
      <c r="DY509" s="65"/>
      <c r="DZ509" s="65"/>
      <c r="EA509" s="65"/>
      <c r="EB509" s="65"/>
      <c r="EC509" s="65"/>
      <c r="ED509" s="65"/>
      <c r="EE509" s="65"/>
      <c r="EF509" s="65"/>
      <c r="EG509" s="65"/>
      <c r="EH509" s="65"/>
      <c r="EI509" s="65"/>
      <c r="EJ509" s="65"/>
      <c r="EK509" s="65"/>
      <c r="EL509" s="65"/>
      <c r="EM509" s="65"/>
      <c r="EN509" s="64"/>
      <c r="EO509" s="64"/>
      <c r="EP509" s="64"/>
      <c r="EQ509" s="64"/>
      <c r="ER509" s="64"/>
      <c r="ES509" s="166"/>
      <c r="ET509" s="166"/>
      <c r="EU509" s="166"/>
      <c r="EV509" s="166"/>
      <c r="EW509" s="166"/>
      <c r="EX509" s="166"/>
      <c r="EY509" s="166"/>
      <c r="EZ509" s="166"/>
      <c r="FA509" s="166"/>
      <c r="FB509" s="166"/>
      <c r="FC509" s="166"/>
      <c r="FD509" s="166"/>
      <c r="FE509" s="166"/>
      <c r="FF509" s="166"/>
      <c r="FG509" s="166"/>
      <c r="FH509" s="166"/>
      <c r="FI509" s="166"/>
      <c r="FJ509" s="166"/>
      <c r="FK509" s="166"/>
      <c r="FL509" s="166"/>
      <c r="FM509" s="166"/>
    </row>
    <row r="510" spans="66:169" x14ac:dyDescent="0.3">
      <c r="BN510" s="64"/>
      <c r="BO510" s="64"/>
      <c r="BP510" s="64"/>
      <c r="BQ510" s="64"/>
      <c r="BR510" s="64"/>
      <c r="BS510" s="64"/>
      <c r="BT510" s="64"/>
      <c r="BU510" s="64"/>
      <c r="BV510" s="64"/>
      <c r="BW510" s="64"/>
      <c r="BX510" s="64"/>
      <c r="BY510" s="64"/>
      <c r="BZ510" s="64"/>
      <c r="CA510" s="64"/>
      <c r="CC510" s="64"/>
      <c r="CD510" s="64"/>
      <c r="CE510" s="64"/>
      <c r="CF510" s="64"/>
      <c r="CG510" s="64"/>
      <c r="CH510" s="64"/>
      <c r="CI510" s="64"/>
      <c r="CJ510" s="64"/>
      <c r="CK510" s="64"/>
      <c r="CL510" s="64"/>
      <c r="CM510" s="64"/>
      <c r="CN510" s="64"/>
      <c r="CO510" s="64"/>
      <c r="CP510" s="64"/>
      <c r="CQ510" s="64"/>
      <c r="CR510" s="64"/>
      <c r="CS510" s="64"/>
      <c r="CT510" s="64"/>
      <c r="CU510" s="64"/>
      <c r="CV510" s="64"/>
      <c r="CW510" s="64"/>
      <c r="CX510" s="64"/>
      <c r="CY510" s="64"/>
      <c r="CZ510" s="64"/>
      <c r="DA510" s="64"/>
      <c r="DB510" s="64"/>
      <c r="DC510" s="64"/>
      <c r="DD510" s="64"/>
      <c r="DE510" s="64"/>
      <c r="DF510" s="65"/>
      <c r="DG510" s="65"/>
      <c r="DH510" s="64"/>
      <c r="DI510" s="64"/>
      <c r="DJ510" s="64"/>
      <c r="DK510" s="64"/>
      <c r="DL510" s="64"/>
      <c r="DM510" s="64"/>
      <c r="DN510" s="64"/>
      <c r="DO510" s="64"/>
      <c r="DP510" s="64"/>
      <c r="DQ510" s="64"/>
      <c r="DR510" s="64"/>
      <c r="DS510" s="65"/>
      <c r="DT510" s="65"/>
      <c r="DU510" s="65"/>
      <c r="DV510" s="65"/>
      <c r="DW510" s="65"/>
      <c r="DX510" s="65"/>
      <c r="DY510" s="65"/>
      <c r="DZ510" s="65"/>
      <c r="EA510" s="65"/>
      <c r="EB510" s="65"/>
      <c r="EC510" s="65"/>
      <c r="ED510" s="65"/>
      <c r="EE510" s="65"/>
      <c r="EF510" s="65"/>
      <c r="EG510" s="65"/>
      <c r="EH510" s="65"/>
      <c r="EI510" s="65"/>
      <c r="EJ510" s="65"/>
      <c r="EK510" s="65"/>
      <c r="EL510" s="65"/>
      <c r="EM510" s="65"/>
      <c r="EN510" s="64"/>
      <c r="EO510" s="64"/>
      <c r="EP510" s="64"/>
      <c r="EQ510" s="64"/>
      <c r="ER510" s="64"/>
      <c r="ES510" s="166"/>
      <c r="ET510" s="166"/>
      <c r="EU510" s="166"/>
      <c r="EV510" s="166"/>
      <c r="EW510" s="166"/>
      <c r="EX510" s="166"/>
      <c r="EY510" s="166"/>
      <c r="EZ510" s="166"/>
      <c r="FA510" s="166"/>
      <c r="FB510" s="166"/>
      <c r="FC510" s="166"/>
      <c r="FD510" s="166"/>
      <c r="FE510" s="166"/>
      <c r="FF510" s="166"/>
      <c r="FG510" s="166"/>
      <c r="FH510" s="166"/>
      <c r="FI510" s="166"/>
      <c r="FJ510" s="166"/>
      <c r="FK510" s="166"/>
      <c r="FL510" s="166"/>
      <c r="FM510" s="166"/>
    </row>
    <row r="511" spans="66:169" x14ac:dyDescent="0.3">
      <c r="BN511" s="64"/>
      <c r="BO511" s="64"/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  <c r="CO511" s="64"/>
      <c r="CP511" s="64"/>
      <c r="CQ511" s="64"/>
      <c r="CR511" s="64"/>
      <c r="CS511" s="64"/>
      <c r="CT511" s="64"/>
      <c r="CU511" s="64"/>
      <c r="CV511" s="64"/>
      <c r="CW511" s="64"/>
      <c r="CX511" s="64"/>
      <c r="CY511" s="64"/>
      <c r="CZ511" s="64"/>
      <c r="DA511" s="64"/>
      <c r="DB511" s="64"/>
      <c r="DC511" s="64"/>
      <c r="DD511" s="64"/>
      <c r="DE511" s="64"/>
      <c r="DF511" s="65"/>
      <c r="DG511" s="65"/>
      <c r="DH511" s="64"/>
      <c r="DI511" s="64"/>
      <c r="DJ511" s="64"/>
      <c r="DK511" s="64"/>
      <c r="DL511" s="64"/>
      <c r="DM511" s="64"/>
      <c r="DN511" s="64"/>
      <c r="DO511" s="64"/>
      <c r="DP511" s="64"/>
      <c r="DQ511" s="64"/>
      <c r="DR511" s="64"/>
      <c r="DS511" s="65"/>
      <c r="DT511" s="65"/>
      <c r="DU511" s="65"/>
      <c r="DV511" s="65"/>
      <c r="DW511" s="65"/>
      <c r="DX511" s="65"/>
      <c r="DY511" s="65"/>
      <c r="DZ511" s="65"/>
      <c r="EA511" s="65"/>
      <c r="EB511" s="65"/>
      <c r="EC511" s="65"/>
      <c r="ED511" s="65"/>
      <c r="EE511" s="65"/>
      <c r="EF511" s="65"/>
      <c r="EG511" s="65"/>
      <c r="EH511" s="65"/>
      <c r="EI511" s="65"/>
      <c r="EJ511" s="65"/>
      <c r="EK511" s="65"/>
      <c r="EL511" s="65"/>
      <c r="EM511" s="65"/>
      <c r="EN511" s="64"/>
      <c r="EO511" s="64"/>
      <c r="EP511" s="64"/>
      <c r="EQ511" s="64"/>
      <c r="ER511" s="64"/>
      <c r="ES511" s="166"/>
      <c r="ET511" s="166"/>
      <c r="EU511" s="166"/>
      <c r="EV511" s="166"/>
      <c r="EW511" s="166"/>
      <c r="EX511" s="166"/>
      <c r="EY511" s="166"/>
      <c r="EZ511" s="166"/>
      <c r="FA511" s="166"/>
      <c r="FB511" s="166"/>
      <c r="FC511" s="166"/>
      <c r="FD511" s="166"/>
      <c r="FE511" s="166"/>
      <c r="FF511" s="166"/>
      <c r="FG511" s="166"/>
      <c r="FH511" s="166"/>
      <c r="FI511" s="166"/>
      <c r="FJ511" s="166"/>
      <c r="FK511" s="166"/>
      <c r="FL511" s="166"/>
      <c r="FM511" s="166"/>
    </row>
    <row r="512" spans="66:169" x14ac:dyDescent="0.3">
      <c r="BN512" s="64"/>
      <c r="BO512" s="64"/>
      <c r="BP512" s="64"/>
      <c r="BQ512" s="64"/>
      <c r="BR512" s="64"/>
      <c r="BS512" s="64"/>
      <c r="BT512" s="64"/>
      <c r="BU512" s="64"/>
      <c r="BV512" s="64"/>
      <c r="BW512" s="64"/>
      <c r="BX512" s="64"/>
      <c r="BY512" s="64"/>
      <c r="BZ512" s="64"/>
      <c r="CA512" s="64"/>
      <c r="CC512" s="64"/>
      <c r="CD512" s="64"/>
      <c r="CE512" s="64"/>
      <c r="CF512" s="64"/>
      <c r="CG512" s="64"/>
      <c r="CH512" s="64"/>
      <c r="CI512" s="64"/>
      <c r="CJ512" s="64"/>
      <c r="CK512" s="64"/>
      <c r="CL512" s="64"/>
      <c r="CM512" s="64"/>
      <c r="CN512" s="64"/>
      <c r="CO512" s="64"/>
      <c r="CP512" s="64"/>
      <c r="CQ512" s="64"/>
      <c r="CR512" s="64"/>
      <c r="CS512" s="64"/>
      <c r="CT512" s="64"/>
      <c r="CU512" s="64"/>
      <c r="CV512" s="64"/>
      <c r="CW512" s="64"/>
      <c r="CX512" s="64"/>
      <c r="CY512" s="64"/>
      <c r="CZ512" s="64"/>
      <c r="DA512" s="64"/>
      <c r="DB512" s="64"/>
      <c r="DC512" s="64"/>
      <c r="DD512" s="64"/>
      <c r="DE512" s="64"/>
      <c r="DF512" s="65"/>
      <c r="DG512" s="65"/>
      <c r="DH512" s="64"/>
      <c r="DI512" s="64"/>
      <c r="DJ512" s="64"/>
      <c r="DK512" s="64"/>
      <c r="DL512" s="64"/>
      <c r="DM512" s="64"/>
      <c r="DN512" s="64"/>
      <c r="DO512" s="64"/>
      <c r="DP512" s="64"/>
      <c r="DQ512" s="64"/>
      <c r="DR512" s="64"/>
      <c r="DS512" s="65"/>
      <c r="DT512" s="65"/>
      <c r="DU512" s="65"/>
      <c r="DV512" s="65"/>
      <c r="DW512" s="65"/>
      <c r="DX512" s="65"/>
      <c r="DY512" s="65"/>
      <c r="DZ512" s="65"/>
      <c r="EA512" s="65"/>
      <c r="EB512" s="65"/>
      <c r="EC512" s="65"/>
      <c r="ED512" s="65"/>
      <c r="EE512" s="65"/>
      <c r="EF512" s="65"/>
      <c r="EG512" s="65"/>
      <c r="EH512" s="65"/>
      <c r="EI512" s="65"/>
      <c r="EJ512" s="65"/>
      <c r="EK512" s="65"/>
      <c r="EL512" s="65"/>
      <c r="EM512" s="65"/>
      <c r="EN512" s="64"/>
      <c r="EO512" s="64"/>
      <c r="EP512" s="64"/>
      <c r="EQ512" s="64"/>
      <c r="ER512" s="64"/>
      <c r="ES512" s="166"/>
      <c r="ET512" s="166"/>
      <c r="EU512" s="166"/>
      <c r="EV512" s="166"/>
      <c r="EW512" s="166"/>
      <c r="EX512" s="166"/>
      <c r="EY512" s="166"/>
      <c r="EZ512" s="166"/>
      <c r="FA512" s="166"/>
      <c r="FB512" s="166"/>
      <c r="FC512" s="166"/>
      <c r="FD512" s="166"/>
      <c r="FE512" s="166"/>
      <c r="FF512" s="166"/>
      <c r="FG512" s="166"/>
      <c r="FH512" s="166"/>
      <c r="FI512" s="166"/>
      <c r="FJ512" s="166"/>
      <c r="FK512" s="166"/>
      <c r="FL512" s="166"/>
      <c r="FM512" s="166"/>
    </row>
    <row r="513" spans="66:169" x14ac:dyDescent="0.3"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  <c r="CO513" s="64"/>
      <c r="CP513" s="64"/>
      <c r="CQ513" s="64"/>
      <c r="CR513" s="64"/>
      <c r="CS513" s="64"/>
      <c r="CT513" s="64"/>
      <c r="CU513" s="64"/>
      <c r="CV513" s="64"/>
      <c r="CW513" s="64"/>
      <c r="CX513" s="64"/>
      <c r="CY513" s="64"/>
      <c r="CZ513" s="64"/>
      <c r="DA513" s="64"/>
      <c r="DB513" s="64"/>
      <c r="DC513" s="64"/>
      <c r="DD513" s="64"/>
      <c r="DE513" s="64"/>
      <c r="DF513" s="65"/>
      <c r="DG513" s="65"/>
      <c r="DH513" s="64"/>
      <c r="DI513" s="64"/>
      <c r="DJ513" s="64"/>
      <c r="DK513" s="64"/>
      <c r="DL513" s="64"/>
      <c r="DM513" s="64"/>
      <c r="DN513" s="64"/>
      <c r="DO513" s="64"/>
      <c r="DP513" s="64"/>
      <c r="DQ513" s="64"/>
      <c r="DR513" s="64"/>
      <c r="DS513" s="65"/>
      <c r="DT513" s="65"/>
      <c r="DU513" s="65"/>
      <c r="DV513" s="65"/>
      <c r="DW513" s="65"/>
      <c r="DX513" s="65"/>
      <c r="DY513" s="65"/>
      <c r="DZ513" s="65"/>
      <c r="EA513" s="65"/>
      <c r="EB513" s="65"/>
      <c r="EC513" s="65"/>
      <c r="ED513" s="65"/>
      <c r="EE513" s="65"/>
      <c r="EF513" s="65"/>
      <c r="EG513" s="65"/>
      <c r="EH513" s="65"/>
      <c r="EI513" s="65"/>
      <c r="EJ513" s="65"/>
      <c r="EK513" s="65"/>
      <c r="EL513" s="65"/>
      <c r="EM513" s="65"/>
      <c r="EN513" s="64"/>
      <c r="EO513" s="64"/>
      <c r="EP513" s="64"/>
      <c r="EQ513" s="64"/>
      <c r="ER513" s="64"/>
      <c r="ES513" s="166"/>
      <c r="ET513" s="166"/>
      <c r="EU513" s="166"/>
      <c r="EV513" s="166"/>
      <c r="EW513" s="166"/>
      <c r="EX513" s="166"/>
      <c r="EY513" s="166"/>
      <c r="EZ513" s="166"/>
      <c r="FA513" s="166"/>
      <c r="FB513" s="166"/>
      <c r="FC513" s="166"/>
      <c r="FD513" s="166"/>
      <c r="FE513" s="166"/>
      <c r="FF513" s="166"/>
      <c r="FG513" s="166"/>
      <c r="FH513" s="166"/>
      <c r="FI513" s="166"/>
      <c r="FJ513" s="166"/>
      <c r="FK513" s="166"/>
      <c r="FL513" s="166"/>
      <c r="FM513" s="166"/>
    </row>
    <row r="514" spans="66:169" x14ac:dyDescent="0.3"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C514" s="64"/>
      <c r="CD514" s="64"/>
      <c r="CE514" s="64"/>
      <c r="CF514" s="64"/>
      <c r="CG514" s="64"/>
      <c r="CH514" s="64"/>
      <c r="CI514" s="64"/>
      <c r="CJ514" s="64"/>
      <c r="CK514" s="64"/>
      <c r="CL514" s="64"/>
      <c r="CM514" s="64"/>
      <c r="CN514" s="64"/>
      <c r="CO514" s="64"/>
      <c r="CP514" s="64"/>
      <c r="CQ514" s="64"/>
      <c r="CR514" s="64"/>
      <c r="CS514" s="64"/>
      <c r="CT514" s="64"/>
      <c r="CU514" s="64"/>
      <c r="CV514" s="64"/>
      <c r="CW514" s="64"/>
      <c r="CX514" s="64"/>
      <c r="CY514" s="64"/>
      <c r="CZ514" s="64"/>
      <c r="DA514" s="64"/>
      <c r="DB514" s="64"/>
      <c r="DC514" s="64"/>
      <c r="DD514" s="64"/>
      <c r="DE514" s="64"/>
      <c r="DF514" s="65"/>
      <c r="DG514" s="65"/>
      <c r="DH514" s="64"/>
      <c r="DI514" s="64"/>
      <c r="DJ514" s="64"/>
      <c r="DK514" s="64"/>
      <c r="DL514" s="64"/>
      <c r="DM514" s="64"/>
      <c r="DN514" s="64"/>
      <c r="DO514" s="64"/>
      <c r="DP514" s="64"/>
      <c r="DQ514" s="64"/>
      <c r="DR514" s="64"/>
      <c r="DS514" s="65"/>
      <c r="DT514" s="65"/>
      <c r="DU514" s="65"/>
      <c r="DV514" s="65"/>
      <c r="DW514" s="65"/>
      <c r="DX514" s="65"/>
      <c r="DY514" s="65"/>
      <c r="DZ514" s="65"/>
      <c r="EA514" s="65"/>
      <c r="EB514" s="65"/>
      <c r="EC514" s="65"/>
      <c r="ED514" s="65"/>
      <c r="EE514" s="65"/>
      <c r="EF514" s="65"/>
      <c r="EG514" s="65"/>
      <c r="EH514" s="65"/>
      <c r="EI514" s="65"/>
      <c r="EJ514" s="65"/>
      <c r="EK514" s="65"/>
      <c r="EL514" s="65"/>
      <c r="EM514" s="65"/>
      <c r="EN514" s="64"/>
      <c r="EO514" s="64"/>
      <c r="EP514" s="64"/>
      <c r="EQ514" s="64"/>
      <c r="ER514" s="64"/>
      <c r="ES514" s="166"/>
      <c r="ET514" s="166"/>
      <c r="EU514" s="166"/>
      <c r="EV514" s="166"/>
      <c r="EW514" s="166"/>
      <c r="EX514" s="166"/>
      <c r="EY514" s="166"/>
      <c r="EZ514" s="166"/>
      <c r="FA514" s="166"/>
      <c r="FB514" s="166"/>
      <c r="FC514" s="166"/>
      <c r="FD514" s="166"/>
      <c r="FE514" s="166"/>
      <c r="FF514" s="166"/>
      <c r="FG514" s="166"/>
      <c r="FH514" s="166"/>
      <c r="FI514" s="166"/>
      <c r="FJ514" s="166"/>
      <c r="FK514" s="166"/>
      <c r="FL514" s="166"/>
      <c r="FM514" s="166"/>
    </row>
    <row r="515" spans="66:169" x14ac:dyDescent="0.3"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64"/>
      <c r="CV515" s="64"/>
      <c r="CW515" s="64"/>
      <c r="CX515" s="64"/>
      <c r="CY515" s="64"/>
      <c r="CZ515" s="64"/>
      <c r="DA515" s="64"/>
      <c r="DB515" s="64"/>
      <c r="DC515" s="64"/>
      <c r="DD515" s="64"/>
      <c r="DE515" s="64"/>
      <c r="DF515" s="65"/>
      <c r="DG515" s="65"/>
      <c r="DH515" s="64"/>
      <c r="DI515" s="64"/>
      <c r="DJ515" s="64"/>
      <c r="DK515" s="64"/>
      <c r="DL515" s="64"/>
      <c r="DM515" s="64"/>
      <c r="DN515" s="64"/>
      <c r="DO515" s="64"/>
      <c r="DP515" s="64"/>
      <c r="DQ515" s="64"/>
      <c r="DR515" s="64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4"/>
      <c r="EO515" s="64"/>
      <c r="EP515" s="64"/>
      <c r="EQ515" s="64"/>
      <c r="ER515" s="64"/>
      <c r="ES515" s="166"/>
      <c r="ET515" s="166"/>
      <c r="EU515" s="166"/>
      <c r="EV515" s="166"/>
      <c r="EW515" s="166"/>
      <c r="EX515" s="166"/>
      <c r="EY515" s="166"/>
      <c r="EZ515" s="166"/>
      <c r="FA515" s="166"/>
      <c r="FB515" s="166"/>
      <c r="FC515" s="166"/>
      <c r="FD515" s="166"/>
      <c r="FE515" s="166"/>
      <c r="FF515" s="166"/>
      <c r="FG515" s="166"/>
      <c r="FH515" s="166"/>
      <c r="FI515" s="166"/>
      <c r="FJ515" s="166"/>
      <c r="FK515" s="166"/>
      <c r="FL515" s="166"/>
      <c r="FM515" s="166"/>
    </row>
    <row r="516" spans="66:169" x14ac:dyDescent="0.3"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  <c r="CO516" s="64"/>
      <c r="CP516" s="64"/>
      <c r="CQ516" s="64"/>
      <c r="CR516" s="64"/>
      <c r="CS516" s="64"/>
      <c r="CT516" s="64"/>
      <c r="CU516" s="64"/>
      <c r="CV516" s="64"/>
      <c r="CW516" s="64"/>
      <c r="CX516" s="64"/>
      <c r="CY516" s="64"/>
      <c r="CZ516" s="64"/>
      <c r="DA516" s="64"/>
      <c r="DB516" s="64"/>
      <c r="DC516" s="64"/>
      <c r="DD516" s="64"/>
      <c r="DE516" s="64"/>
      <c r="DF516" s="65"/>
      <c r="DG516" s="65"/>
      <c r="DH516" s="64"/>
      <c r="DI516" s="64"/>
      <c r="DJ516" s="64"/>
      <c r="DK516" s="64"/>
      <c r="DL516" s="64"/>
      <c r="DM516" s="64"/>
      <c r="DN516" s="64"/>
      <c r="DO516" s="64"/>
      <c r="DP516" s="64"/>
      <c r="DQ516" s="64"/>
      <c r="DR516" s="64"/>
      <c r="DS516" s="65"/>
      <c r="DT516" s="65"/>
      <c r="DU516" s="65"/>
      <c r="DV516" s="65"/>
      <c r="DW516" s="65"/>
      <c r="DX516" s="65"/>
      <c r="DY516" s="65"/>
      <c r="DZ516" s="65"/>
      <c r="EA516" s="65"/>
      <c r="EB516" s="65"/>
      <c r="EC516" s="65"/>
      <c r="ED516" s="65"/>
      <c r="EE516" s="65"/>
      <c r="EF516" s="65"/>
      <c r="EG516" s="65"/>
      <c r="EH516" s="65"/>
      <c r="EI516" s="65"/>
      <c r="EJ516" s="65"/>
      <c r="EK516" s="65"/>
      <c r="EL516" s="65"/>
      <c r="EM516" s="65"/>
      <c r="EN516" s="64"/>
      <c r="EO516" s="64"/>
      <c r="EP516" s="64"/>
      <c r="EQ516" s="64"/>
      <c r="ER516" s="64"/>
      <c r="ES516" s="166"/>
      <c r="ET516" s="166"/>
      <c r="EU516" s="166"/>
      <c r="EV516" s="166"/>
      <c r="EW516" s="166"/>
      <c r="EX516" s="166"/>
      <c r="EY516" s="166"/>
      <c r="EZ516" s="166"/>
      <c r="FA516" s="166"/>
      <c r="FB516" s="166"/>
      <c r="FC516" s="166"/>
      <c r="FD516" s="166"/>
      <c r="FE516" s="166"/>
      <c r="FF516" s="166"/>
      <c r="FG516" s="166"/>
      <c r="FH516" s="166"/>
      <c r="FI516" s="166"/>
      <c r="FJ516" s="166"/>
      <c r="FK516" s="166"/>
      <c r="FL516" s="166"/>
      <c r="FM516" s="166"/>
    </row>
    <row r="517" spans="66:169" x14ac:dyDescent="0.3"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64"/>
      <c r="CV517" s="64"/>
      <c r="CW517" s="64"/>
      <c r="CX517" s="64"/>
      <c r="CY517" s="64"/>
      <c r="CZ517" s="64"/>
      <c r="DA517" s="64"/>
      <c r="DB517" s="64"/>
      <c r="DC517" s="64"/>
      <c r="DD517" s="64"/>
      <c r="DE517" s="64"/>
      <c r="DF517" s="65"/>
      <c r="DG517" s="65"/>
      <c r="DH517" s="64"/>
      <c r="DI517" s="64"/>
      <c r="DJ517" s="64"/>
      <c r="DK517" s="64"/>
      <c r="DL517" s="64"/>
      <c r="DM517" s="64"/>
      <c r="DN517" s="64"/>
      <c r="DO517" s="64"/>
      <c r="DP517" s="64"/>
      <c r="DQ517" s="64"/>
      <c r="DR517" s="64"/>
      <c r="DS517" s="65"/>
      <c r="DT517" s="65"/>
      <c r="DU517" s="65"/>
      <c r="DV517" s="65"/>
      <c r="DW517" s="65"/>
      <c r="DX517" s="65"/>
      <c r="DY517" s="65"/>
      <c r="DZ517" s="65"/>
      <c r="EA517" s="65"/>
      <c r="EB517" s="65"/>
      <c r="EC517" s="65"/>
      <c r="ED517" s="65"/>
      <c r="EE517" s="65"/>
      <c r="EF517" s="65"/>
      <c r="EG517" s="65"/>
      <c r="EH517" s="65"/>
      <c r="EI517" s="65"/>
      <c r="EJ517" s="65"/>
      <c r="EK517" s="65"/>
      <c r="EL517" s="65"/>
      <c r="EM517" s="65"/>
      <c r="EN517" s="64"/>
      <c r="EO517" s="64"/>
      <c r="EP517" s="64"/>
      <c r="EQ517" s="64"/>
      <c r="ER517" s="64"/>
      <c r="ES517" s="166"/>
      <c r="ET517" s="166"/>
      <c r="EU517" s="166"/>
      <c r="EV517" s="166"/>
      <c r="EW517" s="166"/>
      <c r="EX517" s="166"/>
      <c r="EY517" s="166"/>
      <c r="EZ517" s="166"/>
      <c r="FA517" s="166"/>
      <c r="FB517" s="166"/>
      <c r="FC517" s="166"/>
      <c r="FD517" s="166"/>
      <c r="FE517" s="166"/>
      <c r="FF517" s="166"/>
      <c r="FG517" s="166"/>
      <c r="FH517" s="166"/>
      <c r="FI517" s="166"/>
      <c r="FJ517" s="166"/>
      <c r="FK517" s="166"/>
      <c r="FL517" s="166"/>
      <c r="FM517" s="166"/>
    </row>
    <row r="518" spans="66:169" x14ac:dyDescent="0.3"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  <c r="CO518" s="64"/>
      <c r="CP518" s="64"/>
      <c r="CQ518" s="64"/>
      <c r="CR518" s="64"/>
      <c r="CS518" s="64"/>
      <c r="CT518" s="64"/>
      <c r="CU518" s="64"/>
      <c r="CV518" s="64"/>
      <c r="CW518" s="64"/>
      <c r="CX518" s="64"/>
      <c r="CY518" s="64"/>
      <c r="CZ518" s="64"/>
      <c r="DA518" s="64"/>
      <c r="DB518" s="64"/>
      <c r="DC518" s="64"/>
      <c r="DD518" s="64"/>
      <c r="DE518" s="64"/>
      <c r="DF518" s="65"/>
      <c r="DG518" s="65"/>
      <c r="DH518" s="64"/>
      <c r="DI518" s="64"/>
      <c r="DJ518" s="64"/>
      <c r="DK518" s="64"/>
      <c r="DL518" s="64"/>
      <c r="DM518" s="64"/>
      <c r="DN518" s="64"/>
      <c r="DO518" s="64"/>
      <c r="DP518" s="64"/>
      <c r="DQ518" s="64"/>
      <c r="DR518" s="64"/>
      <c r="DS518" s="65"/>
      <c r="DT518" s="65"/>
      <c r="DU518" s="65"/>
      <c r="DV518" s="65"/>
      <c r="DW518" s="65"/>
      <c r="DX518" s="65"/>
      <c r="DY518" s="65"/>
      <c r="DZ518" s="65"/>
      <c r="EA518" s="65"/>
      <c r="EB518" s="65"/>
      <c r="EC518" s="65"/>
      <c r="ED518" s="65"/>
      <c r="EE518" s="65"/>
      <c r="EF518" s="65"/>
      <c r="EG518" s="65"/>
      <c r="EH518" s="65"/>
      <c r="EI518" s="65"/>
      <c r="EJ518" s="65"/>
      <c r="EK518" s="65"/>
      <c r="EL518" s="65"/>
      <c r="EM518" s="65"/>
      <c r="EN518" s="64"/>
      <c r="EO518" s="64"/>
      <c r="EP518" s="64"/>
      <c r="EQ518" s="64"/>
      <c r="ER518" s="64"/>
      <c r="ES518" s="166"/>
      <c r="ET518" s="166"/>
      <c r="EU518" s="166"/>
      <c r="EV518" s="166"/>
      <c r="EW518" s="166"/>
      <c r="EX518" s="166"/>
      <c r="EY518" s="166"/>
      <c r="EZ518" s="166"/>
      <c r="FA518" s="166"/>
      <c r="FB518" s="166"/>
      <c r="FC518" s="166"/>
      <c r="FD518" s="166"/>
      <c r="FE518" s="166"/>
      <c r="FF518" s="166"/>
      <c r="FG518" s="166"/>
      <c r="FH518" s="166"/>
      <c r="FI518" s="166"/>
      <c r="FJ518" s="166"/>
      <c r="FK518" s="166"/>
      <c r="FL518" s="166"/>
      <c r="FM518" s="166"/>
    </row>
    <row r="519" spans="66:169" x14ac:dyDescent="0.3"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  <c r="CO519" s="64"/>
      <c r="CP519" s="64"/>
      <c r="CQ519" s="64"/>
      <c r="CR519" s="64"/>
      <c r="CS519" s="64"/>
      <c r="CT519" s="64"/>
      <c r="CU519" s="64"/>
      <c r="CV519" s="64"/>
      <c r="CW519" s="64"/>
      <c r="CX519" s="64"/>
      <c r="CY519" s="64"/>
      <c r="CZ519" s="64"/>
      <c r="DA519" s="64"/>
      <c r="DB519" s="64"/>
      <c r="DC519" s="64"/>
      <c r="DD519" s="64"/>
      <c r="DE519" s="64"/>
      <c r="DF519" s="65"/>
      <c r="DG519" s="65"/>
      <c r="DH519" s="64"/>
      <c r="DI519" s="64"/>
      <c r="DJ519" s="64"/>
      <c r="DK519" s="64"/>
      <c r="DL519" s="64"/>
      <c r="DM519" s="64"/>
      <c r="DN519" s="64"/>
      <c r="DO519" s="64"/>
      <c r="DP519" s="64"/>
      <c r="DQ519" s="64"/>
      <c r="DR519" s="64"/>
      <c r="DS519" s="65"/>
      <c r="DT519" s="65"/>
      <c r="DU519" s="65"/>
      <c r="DV519" s="65"/>
      <c r="DW519" s="65"/>
      <c r="DX519" s="65"/>
      <c r="DY519" s="65"/>
      <c r="DZ519" s="65"/>
      <c r="EA519" s="65"/>
      <c r="EB519" s="65"/>
      <c r="EC519" s="65"/>
      <c r="ED519" s="65"/>
      <c r="EE519" s="65"/>
      <c r="EF519" s="65"/>
      <c r="EG519" s="65"/>
      <c r="EH519" s="65"/>
      <c r="EI519" s="65"/>
      <c r="EJ519" s="65"/>
      <c r="EK519" s="65"/>
      <c r="EL519" s="65"/>
      <c r="EM519" s="65"/>
      <c r="EN519" s="64"/>
      <c r="EO519" s="64"/>
      <c r="EP519" s="64"/>
      <c r="EQ519" s="64"/>
      <c r="ER519" s="64"/>
      <c r="ES519" s="166"/>
      <c r="ET519" s="166"/>
      <c r="EU519" s="166"/>
      <c r="EV519" s="166"/>
      <c r="EW519" s="166"/>
      <c r="EX519" s="166"/>
      <c r="EY519" s="166"/>
      <c r="EZ519" s="166"/>
      <c r="FA519" s="166"/>
      <c r="FB519" s="166"/>
      <c r="FC519" s="166"/>
      <c r="FD519" s="166"/>
      <c r="FE519" s="166"/>
      <c r="FF519" s="166"/>
      <c r="FG519" s="166"/>
      <c r="FH519" s="166"/>
      <c r="FI519" s="166"/>
      <c r="FJ519" s="166"/>
      <c r="FK519" s="166"/>
      <c r="FL519" s="166"/>
      <c r="FM519" s="166"/>
    </row>
    <row r="520" spans="66:169" x14ac:dyDescent="0.3">
      <c r="BN520" s="64"/>
      <c r="BO520" s="64"/>
      <c r="BP520" s="64"/>
      <c r="BQ520" s="64"/>
      <c r="BR520" s="64"/>
      <c r="BS520" s="64"/>
      <c r="BT520" s="64"/>
      <c r="BU520" s="64"/>
      <c r="BV520" s="64"/>
      <c r="BW520" s="64"/>
      <c r="BX520" s="64"/>
      <c r="BY520" s="64"/>
      <c r="BZ520" s="64"/>
      <c r="CA520" s="64"/>
      <c r="CC520" s="64"/>
      <c r="CD520" s="64"/>
      <c r="CE520" s="64"/>
      <c r="CF520" s="64"/>
      <c r="CG520" s="64"/>
      <c r="CH520" s="64"/>
      <c r="CI520" s="64"/>
      <c r="CJ520" s="64"/>
      <c r="CK520" s="64"/>
      <c r="CL520" s="64"/>
      <c r="CM520" s="64"/>
      <c r="CN520" s="64"/>
      <c r="CO520" s="64"/>
      <c r="CP520" s="64"/>
      <c r="CQ520" s="64"/>
      <c r="CR520" s="64"/>
      <c r="CS520" s="64"/>
      <c r="CT520" s="64"/>
      <c r="CU520" s="64"/>
      <c r="CV520" s="64"/>
      <c r="CW520" s="64"/>
      <c r="CX520" s="64"/>
      <c r="CY520" s="64"/>
      <c r="CZ520" s="64"/>
      <c r="DA520" s="64"/>
      <c r="DB520" s="64"/>
      <c r="DC520" s="64"/>
      <c r="DD520" s="64"/>
      <c r="DE520" s="64"/>
      <c r="DF520" s="65"/>
      <c r="DG520" s="65"/>
      <c r="DH520" s="64"/>
      <c r="DI520" s="64"/>
      <c r="DJ520" s="64"/>
      <c r="DK520" s="64"/>
      <c r="DL520" s="64"/>
      <c r="DM520" s="64"/>
      <c r="DN520" s="64"/>
      <c r="DO520" s="64"/>
      <c r="DP520" s="64"/>
      <c r="DQ520" s="64"/>
      <c r="DR520" s="64"/>
      <c r="DS520" s="65"/>
      <c r="DT520" s="65"/>
      <c r="DU520" s="65"/>
      <c r="DV520" s="65"/>
      <c r="DW520" s="65"/>
      <c r="DX520" s="65"/>
      <c r="DY520" s="65"/>
      <c r="DZ520" s="65"/>
      <c r="EA520" s="65"/>
      <c r="EB520" s="65"/>
      <c r="EC520" s="65"/>
      <c r="ED520" s="65"/>
      <c r="EE520" s="65"/>
      <c r="EF520" s="65"/>
      <c r="EG520" s="65"/>
      <c r="EH520" s="65"/>
      <c r="EI520" s="65"/>
      <c r="EJ520" s="65"/>
      <c r="EK520" s="65"/>
      <c r="EL520" s="65"/>
      <c r="EM520" s="65"/>
      <c r="EN520" s="64"/>
      <c r="EO520" s="64"/>
      <c r="EP520" s="64"/>
      <c r="EQ520" s="64"/>
      <c r="ER520" s="64"/>
      <c r="ES520" s="166"/>
      <c r="ET520" s="166"/>
      <c r="EU520" s="166"/>
      <c r="EV520" s="166"/>
      <c r="EW520" s="166"/>
      <c r="EX520" s="166"/>
      <c r="EY520" s="166"/>
      <c r="EZ520" s="166"/>
      <c r="FA520" s="166"/>
      <c r="FB520" s="166"/>
      <c r="FC520" s="166"/>
      <c r="FD520" s="166"/>
      <c r="FE520" s="166"/>
      <c r="FF520" s="166"/>
      <c r="FG520" s="166"/>
      <c r="FH520" s="166"/>
      <c r="FI520" s="166"/>
      <c r="FJ520" s="166"/>
      <c r="FK520" s="166"/>
      <c r="FL520" s="166"/>
      <c r="FM520" s="166"/>
    </row>
    <row r="521" spans="66:169" x14ac:dyDescent="0.3"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  <c r="CO521" s="64"/>
      <c r="CP521" s="64"/>
      <c r="CQ521" s="64"/>
      <c r="CR521" s="64"/>
      <c r="CS521" s="64"/>
      <c r="CT521" s="64"/>
      <c r="CU521" s="64"/>
      <c r="CV521" s="64"/>
      <c r="CW521" s="64"/>
      <c r="CX521" s="64"/>
      <c r="CY521" s="64"/>
      <c r="CZ521" s="64"/>
      <c r="DA521" s="64"/>
      <c r="DB521" s="64"/>
      <c r="DC521" s="64"/>
      <c r="DD521" s="64"/>
      <c r="DE521" s="64"/>
      <c r="DF521" s="65"/>
      <c r="DG521" s="65"/>
      <c r="DH521" s="64"/>
      <c r="DI521" s="64"/>
      <c r="DJ521" s="64"/>
      <c r="DK521" s="64"/>
      <c r="DL521" s="64"/>
      <c r="DM521" s="64"/>
      <c r="DN521" s="64"/>
      <c r="DO521" s="64"/>
      <c r="DP521" s="64"/>
      <c r="DQ521" s="64"/>
      <c r="DR521" s="64"/>
      <c r="DS521" s="65"/>
      <c r="DT521" s="65"/>
      <c r="DU521" s="65"/>
      <c r="DV521" s="65"/>
      <c r="DW521" s="65"/>
      <c r="DX521" s="65"/>
      <c r="DY521" s="65"/>
      <c r="DZ521" s="65"/>
      <c r="EA521" s="65"/>
      <c r="EB521" s="65"/>
      <c r="EC521" s="65"/>
      <c r="ED521" s="65"/>
      <c r="EE521" s="65"/>
      <c r="EF521" s="65"/>
      <c r="EG521" s="65"/>
      <c r="EH521" s="65"/>
      <c r="EI521" s="65"/>
      <c r="EJ521" s="65"/>
      <c r="EK521" s="65"/>
      <c r="EL521" s="65"/>
      <c r="EM521" s="65"/>
      <c r="EN521" s="64"/>
      <c r="EO521" s="64"/>
      <c r="EP521" s="64"/>
      <c r="EQ521" s="64"/>
      <c r="ER521" s="64"/>
      <c r="ES521" s="166"/>
      <c r="ET521" s="166"/>
      <c r="EU521" s="166"/>
      <c r="EV521" s="166"/>
      <c r="EW521" s="166"/>
      <c r="EX521" s="166"/>
      <c r="EY521" s="166"/>
      <c r="EZ521" s="166"/>
      <c r="FA521" s="166"/>
      <c r="FB521" s="166"/>
      <c r="FC521" s="166"/>
      <c r="FD521" s="166"/>
      <c r="FE521" s="166"/>
      <c r="FF521" s="166"/>
      <c r="FG521" s="166"/>
      <c r="FH521" s="166"/>
      <c r="FI521" s="166"/>
      <c r="FJ521" s="166"/>
      <c r="FK521" s="166"/>
      <c r="FL521" s="166"/>
      <c r="FM521" s="166"/>
    </row>
    <row r="522" spans="66:169" x14ac:dyDescent="0.3"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  <c r="CO522" s="64"/>
      <c r="CP522" s="64"/>
      <c r="CQ522" s="64"/>
      <c r="CR522" s="64"/>
      <c r="CS522" s="64"/>
      <c r="CT522" s="64"/>
      <c r="CU522" s="64"/>
      <c r="CV522" s="64"/>
      <c r="CW522" s="64"/>
      <c r="CX522" s="64"/>
      <c r="CY522" s="64"/>
      <c r="CZ522" s="64"/>
      <c r="DA522" s="64"/>
      <c r="DB522" s="64"/>
      <c r="DC522" s="64"/>
      <c r="DD522" s="64"/>
      <c r="DE522" s="64"/>
      <c r="DF522" s="65"/>
      <c r="DG522" s="65"/>
      <c r="DH522" s="64"/>
      <c r="DI522" s="64"/>
      <c r="DJ522" s="64"/>
      <c r="DK522" s="64"/>
      <c r="DL522" s="64"/>
      <c r="DM522" s="64"/>
      <c r="DN522" s="64"/>
      <c r="DO522" s="64"/>
      <c r="DP522" s="64"/>
      <c r="DQ522" s="64"/>
      <c r="DR522" s="64"/>
      <c r="DS522" s="65"/>
      <c r="DT522" s="65"/>
      <c r="DU522" s="65"/>
      <c r="DV522" s="65"/>
      <c r="DW522" s="65"/>
      <c r="DX522" s="65"/>
      <c r="DY522" s="65"/>
      <c r="DZ522" s="65"/>
      <c r="EA522" s="65"/>
      <c r="EB522" s="65"/>
      <c r="EC522" s="65"/>
      <c r="ED522" s="65"/>
      <c r="EE522" s="65"/>
      <c r="EF522" s="65"/>
      <c r="EG522" s="65"/>
      <c r="EH522" s="65"/>
      <c r="EI522" s="65"/>
      <c r="EJ522" s="65"/>
      <c r="EK522" s="65"/>
      <c r="EL522" s="65"/>
      <c r="EM522" s="65"/>
      <c r="EN522" s="64"/>
      <c r="EO522" s="64"/>
      <c r="EP522" s="64"/>
      <c r="EQ522" s="64"/>
      <c r="ER522" s="64"/>
      <c r="ES522" s="166"/>
      <c r="ET522" s="166"/>
      <c r="EU522" s="166"/>
      <c r="EV522" s="166"/>
      <c r="EW522" s="166"/>
      <c r="EX522" s="166"/>
      <c r="EY522" s="166"/>
      <c r="EZ522" s="166"/>
      <c r="FA522" s="166"/>
      <c r="FB522" s="166"/>
      <c r="FC522" s="166"/>
      <c r="FD522" s="166"/>
      <c r="FE522" s="166"/>
      <c r="FF522" s="166"/>
      <c r="FG522" s="166"/>
      <c r="FH522" s="166"/>
      <c r="FI522" s="166"/>
      <c r="FJ522" s="166"/>
      <c r="FK522" s="166"/>
      <c r="FL522" s="166"/>
      <c r="FM522" s="166"/>
    </row>
    <row r="523" spans="66:169" x14ac:dyDescent="0.3">
      <c r="BN523" s="64"/>
      <c r="BO523" s="64"/>
      <c r="BP523" s="64"/>
      <c r="BQ523" s="64"/>
      <c r="BR523" s="64"/>
      <c r="BS523" s="64"/>
      <c r="BT523" s="64"/>
      <c r="BU523" s="64"/>
      <c r="BV523" s="64"/>
      <c r="BW523" s="64"/>
      <c r="BX523" s="64"/>
      <c r="BY523" s="64"/>
      <c r="BZ523" s="64"/>
      <c r="CA523" s="64"/>
      <c r="CC523" s="64"/>
      <c r="CD523" s="64"/>
      <c r="CE523" s="64"/>
      <c r="CF523" s="64"/>
      <c r="CG523" s="64"/>
      <c r="CH523" s="64"/>
      <c r="CI523" s="64"/>
      <c r="CJ523" s="64"/>
      <c r="CK523" s="64"/>
      <c r="CL523" s="64"/>
      <c r="CM523" s="64"/>
      <c r="CN523" s="64"/>
      <c r="CO523" s="64"/>
      <c r="CP523" s="64"/>
      <c r="CQ523" s="64"/>
      <c r="CR523" s="64"/>
      <c r="CS523" s="64"/>
      <c r="CT523" s="64"/>
      <c r="CU523" s="64"/>
      <c r="CV523" s="64"/>
      <c r="CW523" s="64"/>
      <c r="CX523" s="64"/>
      <c r="CY523" s="64"/>
      <c r="CZ523" s="64"/>
      <c r="DA523" s="64"/>
      <c r="DB523" s="64"/>
      <c r="DC523" s="64"/>
      <c r="DD523" s="64"/>
      <c r="DE523" s="64"/>
      <c r="DF523" s="65"/>
      <c r="DG523" s="65"/>
      <c r="DH523" s="64"/>
      <c r="DI523" s="64"/>
      <c r="DJ523" s="64"/>
      <c r="DK523" s="64"/>
      <c r="DL523" s="64"/>
      <c r="DM523" s="64"/>
      <c r="DN523" s="64"/>
      <c r="DO523" s="64"/>
      <c r="DP523" s="64"/>
      <c r="DQ523" s="64"/>
      <c r="DR523" s="64"/>
      <c r="DS523" s="65"/>
      <c r="DT523" s="65"/>
      <c r="DU523" s="65"/>
      <c r="DV523" s="65"/>
      <c r="DW523" s="65"/>
      <c r="DX523" s="65"/>
      <c r="DY523" s="65"/>
      <c r="DZ523" s="65"/>
      <c r="EA523" s="65"/>
      <c r="EB523" s="65"/>
      <c r="EC523" s="65"/>
      <c r="ED523" s="65"/>
      <c r="EE523" s="65"/>
      <c r="EF523" s="65"/>
      <c r="EG523" s="65"/>
      <c r="EH523" s="65"/>
      <c r="EI523" s="65"/>
      <c r="EJ523" s="65"/>
      <c r="EK523" s="65"/>
      <c r="EL523" s="65"/>
      <c r="EM523" s="65"/>
      <c r="EN523" s="64"/>
      <c r="EO523" s="64"/>
      <c r="EP523" s="64"/>
      <c r="EQ523" s="64"/>
      <c r="ER523" s="64"/>
      <c r="ES523" s="166"/>
      <c r="ET523" s="166"/>
      <c r="EU523" s="166"/>
      <c r="EV523" s="166"/>
      <c r="EW523" s="166"/>
      <c r="EX523" s="166"/>
      <c r="EY523" s="166"/>
      <c r="EZ523" s="166"/>
      <c r="FA523" s="166"/>
      <c r="FB523" s="166"/>
      <c r="FC523" s="166"/>
      <c r="FD523" s="166"/>
      <c r="FE523" s="166"/>
      <c r="FF523" s="166"/>
      <c r="FG523" s="166"/>
      <c r="FH523" s="166"/>
      <c r="FI523" s="166"/>
      <c r="FJ523" s="166"/>
      <c r="FK523" s="166"/>
      <c r="FL523" s="166"/>
      <c r="FM523" s="166"/>
    </row>
    <row r="524" spans="66:169" x14ac:dyDescent="0.3">
      <c r="BN524" s="64"/>
      <c r="BO524" s="64"/>
      <c r="BP524" s="64"/>
      <c r="BQ524" s="64"/>
      <c r="BR524" s="64"/>
      <c r="BS524" s="64"/>
      <c r="BT524" s="64"/>
      <c r="BU524" s="64"/>
      <c r="BV524" s="64"/>
      <c r="BW524" s="64"/>
      <c r="BX524" s="64"/>
      <c r="BY524" s="64"/>
      <c r="BZ524" s="64"/>
      <c r="CA524" s="64"/>
      <c r="CC524" s="64"/>
      <c r="CD524" s="64"/>
      <c r="CE524" s="64"/>
      <c r="CF524" s="64"/>
      <c r="CG524" s="64"/>
      <c r="CH524" s="64"/>
      <c r="CI524" s="64"/>
      <c r="CJ524" s="64"/>
      <c r="CK524" s="64"/>
      <c r="CL524" s="64"/>
      <c r="CM524" s="64"/>
      <c r="CN524" s="64"/>
      <c r="CO524" s="64"/>
      <c r="CP524" s="64"/>
      <c r="CQ524" s="64"/>
      <c r="CR524" s="64"/>
      <c r="CS524" s="64"/>
      <c r="CT524" s="64"/>
      <c r="CU524" s="64"/>
      <c r="CV524" s="64"/>
      <c r="CW524" s="64"/>
      <c r="CX524" s="64"/>
      <c r="CY524" s="64"/>
      <c r="CZ524" s="64"/>
      <c r="DA524" s="64"/>
      <c r="DB524" s="64"/>
      <c r="DC524" s="64"/>
      <c r="DD524" s="64"/>
      <c r="DE524" s="64"/>
      <c r="DF524" s="65"/>
      <c r="DG524" s="65"/>
      <c r="DH524" s="64"/>
      <c r="DI524" s="64"/>
      <c r="DJ524" s="64"/>
      <c r="DK524" s="64"/>
      <c r="DL524" s="64"/>
      <c r="DM524" s="64"/>
      <c r="DN524" s="64"/>
      <c r="DO524" s="64"/>
      <c r="DP524" s="64"/>
      <c r="DQ524" s="64"/>
      <c r="DR524" s="64"/>
      <c r="DS524" s="65"/>
      <c r="DT524" s="65"/>
      <c r="DU524" s="65"/>
      <c r="DV524" s="65"/>
      <c r="DW524" s="65"/>
      <c r="DX524" s="65"/>
      <c r="DY524" s="65"/>
      <c r="DZ524" s="65"/>
      <c r="EA524" s="65"/>
      <c r="EB524" s="65"/>
      <c r="EC524" s="65"/>
      <c r="ED524" s="65"/>
      <c r="EE524" s="65"/>
      <c r="EF524" s="65"/>
      <c r="EG524" s="65"/>
      <c r="EH524" s="65"/>
      <c r="EI524" s="65"/>
      <c r="EJ524" s="65"/>
      <c r="EK524" s="65"/>
      <c r="EL524" s="65"/>
      <c r="EM524" s="65"/>
      <c r="EN524" s="64"/>
      <c r="EO524" s="64"/>
      <c r="EP524" s="64"/>
      <c r="EQ524" s="64"/>
      <c r="ER524" s="64"/>
      <c r="ES524" s="166"/>
      <c r="ET524" s="166"/>
      <c r="EU524" s="166"/>
      <c r="EV524" s="166"/>
      <c r="EW524" s="166"/>
      <c r="EX524" s="166"/>
      <c r="EY524" s="166"/>
      <c r="EZ524" s="166"/>
      <c r="FA524" s="166"/>
      <c r="FB524" s="166"/>
      <c r="FC524" s="166"/>
      <c r="FD524" s="166"/>
      <c r="FE524" s="166"/>
      <c r="FF524" s="166"/>
      <c r="FG524" s="166"/>
      <c r="FH524" s="166"/>
      <c r="FI524" s="166"/>
      <c r="FJ524" s="166"/>
      <c r="FK524" s="166"/>
      <c r="FL524" s="166"/>
      <c r="FM524" s="166"/>
    </row>
    <row r="525" spans="66:169" x14ac:dyDescent="0.3">
      <c r="BN525" s="64"/>
      <c r="BO525" s="64"/>
      <c r="BP525" s="64"/>
      <c r="BQ525" s="64"/>
      <c r="BR525" s="64"/>
      <c r="BS525" s="64"/>
      <c r="BT525" s="64"/>
      <c r="BU525" s="64"/>
      <c r="BV525" s="64"/>
      <c r="BW525" s="64"/>
      <c r="BX525" s="64"/>
      <c r="BY525" s="64"/>
      <c r="BZ525" s="64"/>
      <c r="CA525" s="64"/>
      <c r="CC525" s="64"/>
      <c r="CD525" s="64"/>
      <c r="CE525" s="64"/>
      <c r="CF525" s="64"/>
      <c r="CG525" s="64"/>
      <c r="CH525" s="64"/>
      <c r="CI525" s="64"/>
      <c r="CJ525" s="64"/>
      <c r="CK525" s="64"/>
      <c r="CL525" s="64"/>
      <c r="CM525" s="64"/>
      <c r="CN525" s="64"/>
      <c r="CO525" s="64"/>
      <c r="CP525" s="64"/>
      <c r="CQ525" s="64"/>
      <c r="CR525" s="64"/>
      <c r="CS525" s="64"/>
      <c r="CT525" s="64"/>
      <c r="CU525" s="64"/>
      <c r="CV525" s="64"/>
      <c r="CW525" s="64"/>
      <c r="CX525" s="64"/>
      <c r="CY525" s="64"/>
      <c r="CZ525" s="64"/>
      <c r="DA525" s="64"/>
      <c r="DB525" s="64"/>
      <c r="DC525" s="64"/>
      <c r="DD525" s="64"/>
      <c r="DE525" s="64"/>
      <c r="DF525" s="65"/>
      <c r="DG525" s="65"/>
      <c r="DH525" s="64"/>
      <c r="DI525" s="64"/>
      <c r="DJ525" s="64"/>
      <c r="DK525" s="64"/>
      <c r="DL525" s="64"/>
      <c r="DM525" s="64"/>
      <c r="DN525" s="64"/>
      <c r="DO525" s="64"/>
      <c r="DP525" s="64"/>
      <c r="DQ525" s="64"/>
      <c r="DR525" s="64"/>
      <c r="DS525" s="65"/>
      <c r="DT525" s="65"/>
      <c r="DU525" s="65"/>
      <c r="DV525" s="65"/>
      <c r="DW525" s="65"/>
      <c r="DX525" s="65"/>
      <c r="DY525" s="65"/>
      <c r="DZ525" s="65"/>
      <c r="EA525" s="65"/>
      <c r="EB525" s="65"/>
      <c r="EC525" s="65"/>
      <c r="ED525" s="65"/>
      <c r="EE525" s="65"/>
      <c r="EF525" s="65"/>
      <c r="EG525" s="65"/>
      <c r="EH525" s="65"/>
      <c r="EI525" s="65"/>
      <c r="EJ525" s="65"/>
      <c r="EK525" s="65"/>
      <c r="EL525" s="65"/>
      <c r="EM525" s="65"/>
      <c r="EN525" s="64"/>
      <c r="EO525" s="64"/>
      <c r="EP525" s="64"/>
      <c r="EQ525" s="64"/>
      <c r="ER525" s="64"/>
      <c r="ES525" s="166"/>
      <c r="ET525" s="166"/>
      <c r="EU525" s="166"/>
      <c r="EV525" s="166"/>
      <c r="EW525" s="166"/>
      <c r="EX525" s="166"/>
      <c r="EY525" s="166"/>
      <c r="EZ525" s="166"/>
      <c r="FA525" s="166"/>
      <c r="FB525" s="166"/>
      <c r="FC525" s="166"/>
      <c r="FD525" s="166"/>
      <c r="FE525" s="166"/>
      <c r="FF525" s="166"/>
      <c r="FG525" s="166"/>
      <c r="FH525" s="166"/>
      <c r="FI525" s="166"/>
      <c r="FJ525" s="166"/>
      <c r="FK525" s="166"/>
      <c r="FL525" s="166"/>
      <c r="FM525" s="166"/>
    </row>
    <row r="526" spans="66:169" x14ac:dyDescent="0.3">
      <c r="BN526" s="64"/>
      <c r="BO526" s="64"/>
      <c r="BP526" s="64"/>
      <c r="BQ526" s="64"/>
      <c r="BR526" s="64"/>
      <c r="BS526" s="64"/>
      <c r="BT526" s="64"/>
      <c r="BU526" s="64"/>
      <c r="BV526" s="64"/>
      <c r="BW526" s="64"/>
      <c r="BX526" s="64"/>
      <c r="BY526" s="64"/>
      <c r="BZ526" s="64"/>
      <c r="CA526" s="64"/>
      <c r="CC526" s="64"/>
      <c r="CD526" s="64"/>
      <c r="CE526" s="64"/>
      <c r="CF526" s="64"/>
      <c r="CG526" s="64"/>
      <c r="CH526" s="64"/>
      <c r="CI526" s="64"/>
      <c r="CJ526" s="64"/>
      <c r="CK526" s="64"/>
      <c r="CL526" s="64"/>
      <c r="CM526" s="64"/>
      <c r="CN526" s="64"/>
      <c r="CO526" s="64"/>
      <c r="CP526" s="64"/>
      <c r="CQ526" s="64"/>
      <c r="CR526" s="64"/>
      <c r="CS526" s="64"/>
      <c r="CT526" s="64"/>
      <c r="CU526" s="64"/>
      <c r="CV526" s="64"/>
      <c r="CW526" s="64"/>
      <c r="CX526" s="64"/>
      <c r="CY526" s="64"/>
      <c r="CZ526" s="64"/>
      <c r="DA526" s="64"/>
      <c r="DB526" s="64"/>
      <c r="DC526" s="64"/>
      <c r="DD526" s="64"/>
      <c r="DE526" s="64"/>
      <c r="DF526" s="65"/>
      <c r="DG526" s="65"/>
      <c r="DH526" s="64"/>
      <c r="DI526" s="64"/>
      <c r="DJ526" s="64"/>
      <c r="DK526" s="64"/>
      <c r="DL526" s="64"/>
      <c r="DM526" s="64"/>
      <c r="DN526" s="64"/>
      <c r="DO526" s="64"/>
      <c r="DP526" s="64"/>
      <c r="DQ526" s="64"/>
      <c r="DR526" s="64"/>
      <c r="DS526" s="65"/>
      <c r="DT526" s="65"/>
      <c r="DU526" s="65"/>
      <c r="DV526" s="65"/>
      <c r="DW526" s="65"/>
      <c r="DX526" s="65"/>
      <c r="DY526" s="65"/>
      <c r="DZ526" s="65"/>
      <c r="EA526" s="65"/>
      <c r="EB526" s="65"/>
      <c r="EC526" s="65"/>
      <c r="ED526" s="65"/>
      <c r="EE526" s="65"/>
      <c r="EF526" s="65"/>
      <c r="EG526" s="65"/>
      <c r="EH526" s="65"/>
      <c r="EI526" s="65"/>
      <c r="EJ526" s="65"/>
      <c r="EK526" s="65"/>
      <c r="EL526" s="65"/>
      <c r="EM526" s="65"/>
      <c r="EN526" s="64"/>
      <c r="EO526" s="64"/>
      <c r="EP526" s="64"/>
      <c r="EQ526" s="64"/>
      <c r="ER526" s="64"/>
      <c r="ES526" s="166"/>
      <c r="ET526" s="166"/>
      <c r="EU526" s="166"/>
      <c r="EV526" s="166"/>
      <c r="EW526" s="166"/>
      <c r="EX526" s="166"/>
      <c r="EY526" s="166"/>
      <c r="EZ526" s="166"/>
      <c r="FA526" s="166"/>
      <c r="FB526" s="166"/>
      <c r="FC526" s="166"/>
      <c r="FD526" s="166"/>
      <c r="FE526" s="166"/>
      <c r="FF526" s="166"/>
      <c r="FG526" s="166"/>
      <c r="FH526" s="166"/>
      <c r="FI526" s="166"/>
      <c r="FJ526" s="166"/>
      <c r="FK526" s="166"/>
      <c r="FL526" s="166"/>
      <c r="FM526" s="166"/>
    </row>
    <row r="527" spans="66:169" x14ac:dyDescent="0.3">
      <c r="BN527" s="64"/>
      <c r="BO527" s="64"/>
      <c r="BP527" s="64"/>
      <c r="BQ527" s="64"/>
      <c r="BR527" s="64"/>
      <c r="BS527" s="64"/>
      <c r="BT527" s="64"/>
      <c r="BU527" s="64"/>
      <c r="BV527" s="64"/>
      <c r="BW527" s="64"/>
      <c r="BX527" s="64"/>
      <c r="BY527" s="64"/>
      <c r="BZ527" s="64"/>
      <c r="CA527" s="64"/>
      <c r="CC527" s="64"/>
      <c r="CD527" s="64"/>
      <c r="CE527" s="64"/>
      <c r="CF527" s="64"/>
      <c r="CG527" s="64"/>
      <c r="CH527" s="64"/>
      <c r="CI527" s="64"/>
      <c r="CJ527" s="64"/>
      <c r="CK527" s="64"/>
      <c r="CL527" s="64"/>
      <c r="CM527" s="64"/>
      <c r="CN527" s="64"/>
      <c r="CO527" s="64"/>
      <c r="CP527" s="64"/>
      <c r="CQ527" s="64"/>
      <c r="CR527" s="64"/>
      <c r="CS527" s="64"/>
      <c r="CT527" s="64"/>
      <c r="CU527" s="64"/>
      <c r="CV527" s="64"/>
      <c r="CW527" s="64"/>
      <c r="CX527" s="64"/>
      <c r="CY527" s="64"/>
      <c r="CZ527" s="64"/>
      <c r="DA527" s="64"/>
      <c r="DB527" s="64"/>
      <c r="DC527" s="64"/>
      <c r="DD527" s="64"/>
      <c r="DE527" s="64"/>
      <c r="DF527" s="65"/>
      <c r="DG527" s="65"/>
      <c r="DH527" s="64"/>
      <c r="DI527" s="64"/>
      <c r="DJ527" s="64"/>
      <c r="DK527" s="64"/>
      <c r="DL527" s="64"/>
      <c r="DM527" s="64"/>
      <c r="DN527" s="64"/>
      <c r="DO527" s="64"/>
      <c r="DP527" s="64"/>
      <c r="DQ527" s="64"/>
      <c r="DR527" s="64"/>
      <c r="DS527" s="65"/>
      <c r="DT527" s="65"/>
      <c r="DU527" s="65"/>
      <c r="DV527" s="65"/>
      <c r="DW527" s="65"/>
      <c r="DX527" s="65"/>
      <c r="DY527" s="65"/>
      <c r="DZ527" s="65"/>
      <c r="EA527" s="65"/>
      <c r="EB527" s="65"/>
      <c r="EC527" s="65"/>
      <c r="ED527" s="65"/>
      <c r="EE527" s="65"/>
      <c r="EF527" s="65"/>
      <c r="EG527" s="65"/>
      <c r="EH527" s="65"/>
      <c r="EI527" s="65"/>
      <c r="EJ527" s="65"/>
      <c r="EK527" s="65"/>
      <c r="EL527" s="65"/>
      <c r="EM527" s="65"/>
      <c r="EN527" s="64"/>
      <c r="EO527" s="64"/>
      <c r="EP527" s="64"/>
      <c r="EQ527" s="64"/>
      <c r="ER527" s="64"/>
      <c r="ES527" s="166"/>
      <c r="ET527" s="166"/>
      <c r="EU527" s="166"/>
      <c r="EV527" s="166"/>
      <c r="EW527" s="166"/>
      <c r="EX527" s="166"/>
      <c r="EY527" s="166"/>
      <c r="EZ527" s="166"/>
      <c r="FA527" s="166"/>
      <c r="FB527" s="166"/>
      <c r="FC527" s="166"/>
      <c r="FD527" s="166"/>
      <c r="FE527" s="166"/>
      <c r="FF527" s="166"/>
      <c r="FG527" s="166"/>
      <c r="FH527" s="166"/>
      <c r="FI527" s="166"/>
      <c r="FJ527" s="166"/>
      <c r="FK527" s="166"/>
      <c r="FL527" s="166"/>
      <c r="FM527" s="166"/>
    </row>
    <row r="528" spans="66:169" x14ac:dyDescent="0.3">
      <c r="BN528" s="64"/>
      <c r="BO528" s="64"/>
      <c r="BP528" s="64"/>
      <c r="BQ528" s="64"/>
      <c r="BR528" s="64"/>
      <c r="BS528" s="64"/>
      <c r="BT528" s="64"/>
      <c r="BU528" s="64"/>
      <c r="BV528" s="64"/>
      <c r="BW528" s="64"/>
      <c r="BX528" s="64"/>
      <c r="BY528" s="64"/>
      <c r="BZ528" s="64"/>
      <c r="CA528" s="64"/>
      <c r="CC528" s="64"/>
      <c r="CD528" s="64"/>
      <c r="CE528" s="64"/>
      <c r="CF528" s="64"/>
      <c r="CG528" s="64"/>
      <c r="CH528" s="64"/>
      <c r="CI528" s="64"/>
      <c r="CJ528" s="64"/>
      <c r="CK528" s="64"/>
      <c r="CL528" s="64"/>
      <c r="CM528" s="64"/>
      <c r="CN528" s="64"/>
      <c r="CO528" s="64"/>
      <c r="CP528" s="64"/>
      <c r="CQ528" s="64"/>
      <c r="CR528" s="64"/>
      <c r="CS528" s="64"/>
      <c r="CT528" s="64"/>
      <c r="CU528" s="64"/>
      <c r="CV528" s="64"/>
      <c r="CW528" s="64"/>
      <c r="CX528" s="64"/>
      <c r="CY528" s="64"/>
      <c r="CZ528" s="64"/>
      <c r="DA528" s="64"/>
      <c r="DB528" s="64"/>
      <c r="DC528" s="64"/>
      <c r="DD528" s="64"/>
      <c r="DE528" s="64"/>
      <c r="DF528" s="65"/>
      <c r="DG528" s="65"/>
      <c r="DH528" s="64"/>
      <c r="DI528" s="64"/>
      <c r="DJ528" s="64"/>
      <c r="DK528" s="64"/>
      <c r="DL528" s="64"/>
      <c r="DM528" s="64"/>
      <c r="DN528" s="64"/>
      <c r="DO528" s="64"/>
      <c r="DP528" s="64"/>
      <c r="DQ528" s="64"/>
      <c r="DR528" s="64"/>
      <c r="DS528" s="65"/>
      <c r="DT528" s="65"/>
      <c r="DU528" s="65"/>
      <c r="DV528" s="65"/>
      <c r="DW528" s="65"/>
      <c r="DX528" s="65"/>
      <c r="DY528" s="65"/>
      <c r="DZ528" s="65"/>
      <c r="EA528" s="65"/>
      <c r="EB528" s="65"/>
      <c r="EC528" s="65"/>
      <c r="ED528" s="65"/>
      <c r="EE528" s="65"/>
      <c r="EF528" s="65"/>
      <c r="EG528" s="65"/>
      <c r="EH528" s="65"/>
      <c r="EI528" s="65"/>
      <c r="EJ528" s="65"/>
      <c r="EK528" s="65"/>
      <c r="EL528" s="65"/>
      <c r="EM528" s="65"/>
      <c r="EN528" s="64"/>
      <c r="EO528" s="64"/>
      <c r="EP528" s="64"/>
      <c r="EQ528" s="64"/>
      <c r="ER528" s="64"/>
      <c r="ES528" s="166"/>
      <c r="ET528" s="166"/>
      <c r="EU528" s="166"/>
      <c r="EV528" s="166"/>
      <c r="EW528" s="166"/>
      <c r="EX528" s="166"/>
      <c r="EY528" s="166"/>
      <c r="EZ528" s="166"/>
      <c r="FA528" s="166"/>
      <c r="FB528" s="166"/>
      <c r="FC528" s="166"/>
      <c r="FD528" s="166"/>
      <c r="FE528" s="166"/>
      <c r="FF528" s="166"/>
      <c r="FG528" s="166"/>
      <c r="FH528" s="166"/>
      <c r="FI528" s="166"/>
      <c r="FJ528" s="166"/>
      <c r="FK528" s="166"/>
      <c r="FL528" s="166"/>
      <c r="FM528" s="166"/>
    </row>
    <row r="529" spans="66:169" x14ac:dyDescent="0.3">
      <c r="BN529" s="64"/>
      <c r="BO529" s="64"/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C529" s="64"/>
      <c r="CD529" s="64"/>
      <c r="CE529" s="64"/>
      <c r="CF529" s="64"/>
      <c r="CG529" s="64"/>
      <c r="CH529" s="64"/>
      <c r="CI529" s="64"/>
      <c r="CJ529" s="64"/>
      <c r="CK529" s="64"/>
      <c r="CL529" s="64"/>
      <c r="CM529" s="64"/>
      <c r="CN529" s="64"/>
      <c r="CO529" s="64"/>
      <c r="CP529" s="64"/>
      <c r="CQ529" s="64"/>
      <c r="CR529" s="64"/>
      <c r="CS529" s="64"/>
      <c r="CT529" s="64"/>
      <c r="CU529" s="64"/>
      <c r="CV529" s="64"/>
      <c r="CW529" s="64"/>
      <c r="CX529" s="64"/>
      <c r="CY529" s="64"/>
      <c r="CZ529" s="64"/>
      <c r="DA529" s="64"/>
      <c r="DB529" s="64"/>
      <c r="DC529" s="64"/>
      <c r="DD529" s="64"/>
      <c r="DE529" s="64"/>
      <c r="DF529" s="65"/>
      <c r="DG529" s="65"/>
      <c r="DH529" s="64"/>
      <c r="DI529" s="64"/>
      <c r="DJ529" s="64"/>
      <c r="DK529" s="64"/>
      <c r="DL529" s="64"/>
      <c r="DM529" s="64"/>
      <c r="DN529" s="64"/>
      <c r="DO529" s="64"/>
      <c r="DP529" s="64"/>
      <c r="DQ529" s="64"/>
      <c r="DR529" s="64"/>
      <c r="DS529" s="65"/>
      <c r="DT529" s="65"/>
      <c r="DU529" s="65"/>
      <c r="DV529" s="65"/>
      <c r="DW529" s="65"/>
      <c r="DX529" s="65"/>
      <c r="DY529" s="65"/>
      <c r="DZ529" s="65"/>
      <c r="EA529" s="65"/>
      <c r="EB529" s="65"/>
      <c r="EC529" s="65"/>
      <c r="ED529" s="65"/>
      <c r="EE529" s="65"/>
      <c r="EF529" s="65"/>
      <c r="EG529" s="65"/>
      <c r="EH529" s="65"/>
      <c r="EI529" s="65"/>
      <c r="EJ529" s="65"/>
      <c r="EK529" s="65"/>
      <c r="EL529" s="65"/>
      <c r="EM529" s="65"/>
      <c r="EN529" s="64"/>
      <c r="EO529" s="64"/>
      <c r="EP529" s="64"/>
      <c r="EQ529" s="64"/>
      <c r="ER529" s="64"/>
      <c r="ES529" s="166"/>
      <c r="ET529" s="166"/>
      <c r="EU529" s="166"/>
      <c r="EV529" s="166"/>
      <c r="EW529" s="166"/>
      <c r="EX529" s="166"/>
      <c r="EY529" s="166"/>
      <c r="EZ529" s="166"/>
      <c r="FA529" s="166"/>
      <c r="FB529" s="166"/>
      <c r="FC529" s="166"/>
      <c r="FD529" s="166"/>
      <c r="FE529" s="166"/>
      <c r="FF529" s="166"/>
      <c r="FG529" s="166"/>
      <c r="FH529" s="166"/>
      <c r="FI529" s="166"/>
      <c r="FJ529" s="166"/>
      <c r="FK529" s="166"/>
      <c r="FL529" s="166"/>
      <c r="FM529" s="166"/>
    </row>
    <row r="530" spans="66:169" x14ac:dyDescent="0.3">
      <c r="BN530" s="64"/>
      <c r="BO530" s="64"/>
      <c r="BP530" s="64"/>
      <c r="BQ530" s="64"/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C530" s="64"/>
      <c r="CD530" s="64"/>
      <c r="CE530" s="64"/>
      <c r="CF530" s="64"/>
      <c r="CG530" s="64"/>
      <c r="CH530" s="64"/>
      <c r="CI530" s="64"/>
      <c r="CJ530" s="64"/>
      <c r="CK530" s="64"/>
      <c r="CL530" s="64"/>
      <c r="CM530" s="64"/>
      <c r="CN530" s="64"/>
      <c r="CO530" s="64"/>
      <c r="CP530" s="64"/>
      <c r="CQ530" s="64"/>
      <c r="CR530" s="64"/>
      <c r="CS530" s="64"/>
      <c r="CT530" s="64"/>
      <c r="CU530" s="64"/>
      <c r="CV530" s="64"/>
      <c r="CW530" s="64"/>
      <c r="CX530" s="64"/>
      <c r="CY530" s="64"/>
      <c r="CZ530" s="64"/>
      <c r="DA530" s="64"/>
      <c r="DB530" s="64"/>
      <c r="DC530" s="64"/>
      <c r="DD530" s="64"/>
      <c r="DE530" s="64"/>
      <c r="DF530" s="65"/>
      <c r="DG530" s="65"/>
      <c r="DH530" s="64"/>
      <c r="DI530" s="64"/>
      <c r="DJ530" s="64"/>
      <c r="DK530" s="64"/>
      <c r="DL530" s="64"/>
      <c r="DM530" s="64"/>
      <c r="DN530" s="64"/>
      <c r="DO530" s="64"/>
      <c r="DP530" s="64"/>
      <c r="DQ530" s="64"/>
      <c r="DR530" s="64"/>
      <c r="DS530" s="65"/>
      <c r="DT530" s="65"/>
      <c r="DU530" s="65"/>
      <c r="DV530" s="65"/>
      <c r="DW530" s="65"/>
      <c r="DX530" s="65"/>
      <c r="DY530" s="65"/>
      <c r="DZ530" s="65"/>
      <c r="EA530" s="65"/>
      <c r="EB530" s="65"/>
      <c r="EC530" s="65"/>
      <c r="ED530" s="65"/>
      <c r="EE530" s="65"/>
      <c r="EF530" s="65"/>
      <c r="EG530" s="65"/>
      <c r="EH530" s="65"/>
      <c r="EI530" s="65"/>
      <c r="EJ530" s="65"/>
      <c r="EK530" s="65"/>
      <c r="EL530" s="65"/>
      <c r="EM530" s="65"/>
      <c r="EN530" s="64"/>
      <c r="EO530" s="64"/>
      <c r="EP530" s="64"/>
      <c r="EQ530" s="64"/>
      <c r="ER530" s="64"/>
      <c r="ES530" s="166"/>
      <c r="ET530" s="166"/>
      <c r="EU530" s="166"/>
      <c r="EV530" s="166"/>
      <c r="EW530" s="166"/>
      <c r="EX530" s="166"/>
      <c r="EY530" s="166"/>
      <c r="EZ530" s="166"/>
      <c r="FA530" s="166"/>
      <c r="FB530" s="166"/>
      <c r="FC530" s="166"/>
      <c r="FD530" s="166"/>
      <c r="FE530" s="166"/>
      <c r="FF530" s="166"/>
      <c r="FG530" s="166"/>
      <c r="FH530" s="166"/>
      <c r="FI530" s="166"/>
      <c r="FJ530" s="166"/>
      <c r="FK530" s="166"/>
      <c r="FL530" s="166"/>
      <c r="FM530" s="166"/>
    </row>
    <row r="531" spans="66:169" x14ac:dyDescent="0.3">
      <c r="BN531" s="64"/>
      <c r="BO531" s="64"/>
      <c r="BP531" s="64"/>
      <c r="BQ531" s="64"/>
      <c r="BR531" s="64"/>
      <c r="BS531" s="64"/>
      <c r="BT531" s="64"/>
      <c r="BU531" s="64"/>
      <c r="BV531" s="64"/>
      <c r="BW531" s="64"/>
      <c r="BX531" s="64"/>
      <c r="BY531" s="64"/>
      <c r="BZ531" s="64"/>
      <c r="CA531" s="64"/>
      <c r="CC531" s="64"/>
      <c r="CD531" s="64"/>
      <c r="CE531" s="64"/>
      <c r="CF531" s="64"/>
      <c r="CG531" s="64"/>
      <c r="CH531" s="64"/>
      <c r="CI531" s="64"/>
      <c r="CJ531" s="64"/>
      <c r="CK531" s="64"/>
      <c r="CL531" s="64"/>
      <c r="CM531" s="64"/>
      <c r="CN531" s="64"/>
      <c r="CO531" s="64"/>
      <c r="CP531" s="64"/>
      <c r="CQ531" s="64"/>
      <c r="CR531" s="64"/>
      <c r="CS531" s="64"/>
      <c r="CT531" s="64"/>
      <c r="CU531" s="64"/>
      <c r="CV531" s="64"/>
      <c r="CW531" s="64"/>
      <c r="CX531" s="64"/>
      <c r="CY531" s="64"/>
      <c r="CZ531" s="64"/>
      <c r="DA531" s="64"/>
      <c r="DB531" s="64"/>
      <c r="DC531" s="64"/>
      <c r="DD531" s="64"/>
      <c r="DE531" s="64"/>
      <c r="DF531" s="65"/>
      <c r="DG531" s="65"/>
      <c r="DH531" s="64"/>
      <c r="DI531" s="64"/>
      <c r="DJ531" s="64"/>
      <c r="DK531" s="64"/>
      <c r="DL531" s="64"/>
      <c r="DM531" s="64"/>
      <c r="DN531" s="64"/>
      <c r="DO531" s="64"/>
      <c r="DP531" s="64"/>
      <c r="DQ531" s="64"/>
      <c r="DR531" s="64"/>
      <c r="DS531" s="65"/>
      <c r="DT531" s="65"/>
      <c r="DU531" s="65"/>
      <c r="DV531" s="65"/>
      <c r="DW531" s="65"/>
      <c r="DX531" s="65"/>
      <c r="DY531" s="65"/>
      <c r="DZ531" s="65"/>
      <c r="EA531" s="65"/>
      <c r="EB531" s="65"/>
      <c r="EC531" s="65"/>
      <c r="ED531" s="65"/>
      <c r="EE531" s="65"/>
      <c r="EF531" s="65"/>
      <c r="EG531" s="65"/>
      <c r="EH531" s="65"/>
      <c r="EI531" s="65"/>
      <c r="EJ531" s="65"/>
      <c r="EK531" s="65"/>
      <c r="EL531" s="65"/>
      <c r="EM531" s="65"/>
      <c r="EN531" s="64"/>
      <c r="EO531" s="64"/>
      <c r="EP531" s="64"/>
      <c r="EQ531" s="64"/>
      <c r="ER531" s="64"/>
      <c r="ES531" s="166"/>
      <c r="ET531" s="166"/>
      <c r="EU531" s="166"/>
      <c r="EV531" s="166"/>
      <c r="EW531" s="166"/>
      <c r="EX531" s="166"/>
      <c r="EY531" s="166"/>
      <c r="EZ531" s="166"/>
      <c r="FA531" s="166"/>
      <c r="FB531" s="166"/>
      <c r="FC531" s="166"/>
      <c r="FD531" s="166"/>
      <c r="FE531" s="166"/>
      <c r="FF531" s="166"/>
      <c r="FG531" s="166"/>
      <c r="FH531" s="166"/>
      <c r="FI531" s="166"/>
      <c r="FJ531" s="166"/>
      <c r="FK531" s="166"/>
      <c r="FL531" s="166"/>
      <c r="FM531" s="166"/>
    </row>
    <row r="532" spans="66:169" x14ac:dyDescent="0.3"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  <c r="CO532" s="64"/>
      <c r="CP532" s="64"/>
      <c r="CQ532" s="64"/>
      <c r="CR532" s="64"/>
      <c r="CS532" s="64"/>
      <c r="CT532" s="64"/>
      <c r="CU532" s="64"/>
      <c r="CV532" s="64"/>
      <c r="CW532" s="64"/>
      <c r="CX532" s="64"/>
      <c r="CY532" s="64"/>
      <c r="CZ532" s="64"/>
      <c r="DA532" s="64"/>
      <c r="DB532" s="64"/>
      <c r="DC532" s="64"/>
      <c r="DD532" s="64"/>
      <c r="DE532" s="64"/>
      <c r="DF532" s="65"/>
      <c r="DG532" s="65"/>
      <c r="DH532" s="64"/>
      <c r="DI532" s="64"/>
      <c r="DJ532" s="64"/>
      <c r="DK532" s="64"/>
      <c r="DL532" s="64"/>
      <c r="DM532" s="64"/>
      <c r="DN532" s="64"/>
      <c r="DO532" s="64"/>
      <c r="DP532" s="64"/>
      <c r="DQ532" s="64"/>
      <c r="DR532" s="64"/>
      <c r="DS532" s="65"/>
      <c r="DT532" s="65"/>
      <c r="DU532" s="65"/>
      <c r="DV532" s="65"/>
      <c r="DW532" s="65"/>
      <c r="DX532" s="65"/>
      <c r="DY532" s="65"/>
      <c r="DZ532" s="65"/>
      <c r="EA532" s="65"/>
      <c r="EB532" s="65"/>
      <c r="EC532" s="65"/>
      <c r="ED532" s="65"/>
      <c r="EE532" s="65"/>
      <c r="EF532" s="65"/>
      <c r="EG532" s="65"/>
      <c r="EH532" s="65"/>
      <c r="EI532" s="65"/>
      <c r="EJ532" s="65"/>
      <c r="EK532" s="65"/>
      <c r="EL532" s="65"/>
      <c r="EM532" s="65"/>
      <c r="EN532" s="64"/>
      <c r="EO532" s="64"/>
      <c r="EP532" s="64"/>
      <c r="EQ532" s="64"/>
      <c r="ER532" s="64"/>
      <c r="ES532" s="166"/>
      <c r="ET532" s="166"/>
      <c r="EU532" s="166"/>
      <c r="EV532" s="166"/>
      <c r="EW532" s="166"/>
      <c r="EX532" s="166"/>
      <c r="EY532" s="166"/>
      <c r="EZ532" s="166"/>
      <c r="FA532" s="166"/>
      <c r="FB532" s="166"/>
      <c r="FC532" s="166"/>
      <c r="FD532" s="166"/>
      <c r="FE532" s="166"/>
      <c r="FF532" s="166"/>
      <c r="FG532" s="166"/>
      <c r="FH532" s="166"/>
      <c r="FI532" s="166"/>
      <c r="FJ532" s="166"/>
      <c r="FK532" s="166"/>
      <c r="FL532" s="166"/>
      <c r="FM532" s="166"/>
    </row>
    <row r="533" spans="66:169" x14ac:dyDescent="0.3"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C533" s="64"/>
      <c r="CD533" s="64"/>
      <c r="CE533" s="64"/>
      <c r="CF533" s="64"/>
      <c r="CG533" s="64"/>
      <c r="CH533" s="64"/>
      <c r="CI533" s="64"/>
      <c r="CJ533" s="64"/>
      <c r="CK533" s="64"/>
      <c r="CL533" s="64"/>
      <c r="CM533" s="64"/>
      <c r="CN533" s="64"/>
      <c r="CO533" s="64"/>
      <c r="CP533" s="64"/>
      <c r="CQ533" s="64"/>
      <c r="CR533" s="64"/>
      <c r="CS533" s="64"/>
      <c r="CT533" s="64"/>
      <c r="CU533" s="64"/>
      <c r="CV533" s="64"/>
      <c r="CW533" s="64"/>
      <c r="CX533" s="64"/>
      <c r="CY533" s="64"/>
      <c r="CZ533" s="64"/>
      <c r="DA533" s="64"/>
      <c r="DB533" s="64"/>
      <c r="DC533" s="64"/>
      <c r="DD533" s="64"/>
      <c r="DE533" s="64"/>
      <c r="DF533" s="65"/>
      <c r="DG533" s="65"/>
      <c r="DH533" s="64"/>
      <c r="DI533" s="64"/>
      <c r="DJ533" s="64"/>
      <c r="DK533" s="64"/>
      <c r="DL533" s="64"/>
      <c r="DM533" s="64"/>
      <c r="DN533" s="64"/>
      <c r="DO533" s="64"/>
      <c r="DP533" s="64"/>
      <c r="DQ533" s="64"/>
      <c r="DR533" s="64"/>
      <c r="DS533" s="65"/>
      <c r="DT533" s="65"/>
      <c r="DU533" s="65"/>
      <c r="DV533" s="65"/>
      <c r="DW533" s="65"/>
      <c r="DX533" s="65"/>
      <c r="DY533" s="65"/>
      <c r="DZ533" s="65"/>
      <c r="EA533" s="65"/>
      <c r="EB533" s="65"/>
      <c r="EC533" s="65"/>
      <c r="ED533" s="65"/>
      <c r="EE533" s="65"/>
      <c r="EF533" s="65"/>
      <c r="EG533" s="65"/>
      <c r="EH533" s="65"/>
      <c r="EI533" s="65"/>
      <c r="EJ533" s="65"/>
      <c r="EK533" s="65"/>
      <c r="EL533" s="65"/>
      <c r="EM533" s="65"/>
      <c r="EN533" s="64"/>
      <c r="EO533" s="64"/>
      <c r="EP533" s="64"/>
      <c r="EQ533" s="64"/>
      <c r="ER533" s="64"/>
      <c r="ES533" s="166"/>
      <c r="ET533" s="166"/>
      <c r="EU533" s="166"/>
      <c r="EV533" s="166"/>
      <c r="EW533" s="166"/>
      <c r="EX533" s="166"/>
      <c r="EY533" s="166"/>
      <c r="EZ533" s="166"/>
      <c r="FA533" s="166"/>
      <c r="FB533" s="166"/>
      <c r="FC533" s="166"/>
      <c r="FD533" s="166"/>
      <c r="FE533" s="166"/>
      <c r="FF533" s="166"/>
      <c r="FG533" s="166"/>
      <c r="FH533" s="166"/>
      <c r="FI533" s="166"/>
      <c r="FJ533" s="166"/>
      <c r="FK533" s="166"/>
      <c r="FL533" s="166"/>
      <c r="FM533" s="166"/>
    </row>
    <row r="534" spans="66:169" x14ac:dyDescent="0.3"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C534" s="64"/>
      <c r="CD534" s="64"/>
      <c r="CE534" s="64"/>
      <c r="CF534" s="64"/>
      <c r="CG534" s="64"/>
      <c r="CH534" s="64"/>
      <c r="CI534" s="64"/>
      <c r="CJ534" s="64"/>
      <c r="CK534" s="64"/>
      <c r="CL534" s="64"/>
      <c r="CM534" s="64"/>
      <c r="CN534" s="64"/>
      <c r="CO534" s="64"/>
      <c r="CP534" s="64"/>
      <c r="CQ534" s="64"/>
      <c r="CR534" s="64"/>
      <c r="CS534" s="64"/>
      <c r="CT534" s="64"/>
      <c r="CU534" s="64"/>
      <c r="CV534" s="64"/>
      <c r="CW534" s="64"/>
      <c r="CX534" s="64"/>
      <c r="CY534" s="64"/>
      <c r="CZ534" s="64"/>
      <c r="DA534" s="64"/>
      <c r="DB534" s="64"/>
      <c r="DC534" s="64"/>
      <c r="DD534" s="64"/>
      <c r="DE534" s="64"/>
      <c r="DF534" s="65"/>
      <c r="DG534" s="65"/>
      <c r="DH534" s="64"/>
      <c r="DI534" s="64"/>
      <c r="DJ534" s="64"/>
      <c r="DK534" s="64"/>
      <c r="DL534" s="64"/>
      <c r="DM534" s="64"/>
      <c r="DN534" s="64"/>
      <c r="DO534" s="64"/>
      <c r="DP534" s="64"/>
      <c r="DQ534" s="64"/>
      <c r="DR534" s="64"/>
      <c r="DS534" s="65"/>
      <c r="DT534" s="65"/>
      <c r="DU534" s="65"/>
      <c r="DV534" s="65"/>
      <c r="DW534" s="65"/>
      <c r="DX534" s="65"/>
      <c r="DY534" s="65"/>
      <c r="DZ534" s="65"/>
      <c r="EA534" s="65"/>
      <c r="EB534" s="65"/>
      <c r="EC534" s="65"/>
      <c r="ED534" s="65"/>
      <c r="EE534" s="65"/>
      <c r="EF534" s="65"/>
      <c r="EG534" s="65"/>
      <c r="EH534" s="65"/>
      <c r="EI534" s="65"/>
      <c r="EJ534" s="65"/>
      <c r="EK534" s="65"/>
      <c r="EL534" s="65"/>
      <c r="EM534" s="65"/>
      <c r="EN534" s="64"/>
      <c r="EO534" s="64"/>
      <c r="EP534" s="64"/>
      <c r="EQ534" s="64"/>
      <c r="ER534" s="64"/>
      <c r="ES534" s="166"/>
      <c r="ET534" s="166"/>
      <c r="EU534" s="166"/>
      <c r="EV534" s="166"/>
      <c r="EW534" s="166"/>
      <c r="EX534" s="166"/>
      <c r="EY534" s="166"/>
      <c r="EZ534" s="166"/>
      <c r="FA534" s="166"/>
      <c r="FB534" s="166"/>
      <c r="FC534" s="166"/>
      <c r="FD534" s="166"/>
      <c r="FE534" s="166"/>
      <c r="FF534" s="166"/>
      <c r="FG534" s="166"/>
      <c r="FH534" s="166"/>
      <c r="FI534" s="166"/>
      <c r="FJ534" s="166"/>
      <c r="FK534" s="166"/>
      <c r="FL534" s="166"/>
      <c r="FM534" s="166"/>
    </row>
    <row r="535" spans="66:169" x14ac:dyDescent="0.3">
      <c r="BN535" s="64"/>
      <c r="BO535" s="64"/>
      <c r="BP535" s="64"/>
      <c r="BQ535" s="64"/>
      <c r="BR535" s="64"/>
      <c r="BS535" s="64"/>
      <c r="BT535" s="64"/>
      <c r="BU535" s="64"/>
      <c r="BV535" s="64"/>
      <c r="BW535" s="64"/>
      <c r="BX535" s="64"/>
      <c r="BY535" s="64"/>
      <c r="BZ535" s="64"/>
      <c r="CA535" s="64"/>
      <c r="CC535" s="64"/>
      <c r="CD535" s="64"/>
      <c r="CE535" s="64"/>
      <c r="CF535" s="64"/>
      <c r="CG535" s="64"/>
      <c r="CH535" s="64"/>
      <c r="CI535" s="64"/>
      <c r="CJ535" s="64"/>
      <c r="CK535" s="64"/>
      <c r="CL535" s="64"/>
      <c r="CM535" s="64"/>
      <c r="CN535" s="64"/>
      <c r="CO535" s="64"/>
      <c r="CP535" s="64"/>
      <c r="CQ535" s="64"/>
      <c r="CR535" s="64"/>
      <c r="CS535" s="64"/>
      <c r="CT535" s="64"/>
      <c r="CU535" s="64"/>
      <c r="CV535" s="64"/>
      <c r="CW535" s="64"/>
      <c r="CX535" s="64"/>
      <c r="CY535" s="64"/>
      <c r="CZ535" s="64"/>
      <c r="DA535" s="64"/>
      <c r="DB535" s="64"/>
      <c r="DC535" s="64"/>
      <c r="DD535" s="64"/>
      <c r="DE535" s="64"/>
      <c r="DF535" s="65"/>
      <c r="DG535" s="65"/>
      <c r="DH535" s="64"/>
      <c r="DI535" s="64"/>
      <c r="DJ535" s="64"/>
      <c r="DK535" s="64"/>
      <c r="DL535" s="64"/>
      <c r="DM535" s="64"/>
      <c r="DN535" s="64"/>
      <c r="DO535" s="64"/>
      <c r="DP535" s="64"/>
      <c r="DQ535" s="64"/>
      <c r="DR535" s="64"/>
      <c r="DS535" s="65"/>
      <c r="DT535" s="65"/>
      <c r="DU535" s="65"/>
      <c r="DV535" s="65"/>
      <c r="DW535" s="65"/>
      <c r="DX535" s="65"/>
      <c r="DY535" s="65"/>
      <c r="DZ535" s="65"/>
      <c r="EA535" s="65"/>
      <c r="EB535" s="65"/>
      <c r="EC535" s="65"/>
      <c r="ED535" s="65"/>
      <c r="EE535" s="65"/>
      <c r="EF535" s="65"/>
      <c r="EG535" s="65"/>
      <c r="EH535" s="65"/>
      <c r="EI535" s="65"/>
      <c r="EJ535" s="65"/>
      <c r="EK535" s="65"/>
      <c r="EL535" s="65"/>
      <c r="EM535" s="65"/>
      <c r="EN535" s="64"/>
      <c r="EO535" s="64"/>
      <c r="EP535" s="64"/>
      <c r="EQ535" s="64"/>
      <c r="ER535" s="64"/>
      <c r="ES535" s="166"/>
      <c r="ET535" s="166"/>
      <c r="EU535" s="166"/>
      <c r="EV535" s="166"/>
      <c r="EW535" s="166"/>
      <c r="EX535" s="166"/>
      <c r="EY535" s="166"/>
      <c r="EZ535" s="166"/>
      <c r="FA535" s="166"/>
      <c r="FB535" s="166"/>
      <c r="FC535" s="166"/>
      <c r="FD535" s="166"/>
      <c r="FE535" s="166"/>
      <c r="FF535" s="166"/>
      <c r="FG535" s="166"/>
      <c r="FH535" s="166"/>
      <c r="FI535" s="166"/>
      <c r="FJ535" s="166"/>
      <c r="FK535" s="166"/>
      <c r="FL535" s="166"/>
      <c r="FM535" s="166"/>
    </row>
    <row r="536" spans="66:169" x14ac:dyDescent="0.3"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C536" s="64"/>
      <c r="CD536" s="64"/>
      <c r="CE536" s="64"/>
      <c r="CF536" s="64"/>
      <c r="CG536" s="64"/>
      <c r="CH536" s="64"/>
      <c r="CI536" s="64"/>
      <c r="CJ536" s="64"/>
      <c r="CK536" s="64"/>
      <c r="CL536" s="64"/>
      <c r="CM536" s="64"/>
      <c r="CN536" s="64"/>
      <c r="CO536" s="64"/>
      <c r="CP536" s="64"/>
      <c r="CQ536" s="64"/>
      <c r="CR536" s="64"/>
      <c r="CS536" s="64"/>
      <c r="CT536" s="64"/>
      <c r="CU536" s="64"/>
      <c r="CV536" s="64"/>
      <c r="CW536" s="64"/>
      <c r="CX536" s="64"/>
      <c r="CY536" s="64"/>
      <c r="CZ536" s="64"/>
      <c r="DA536" s="64"/>
      <c r="DB536" s="64"/>
      <c r="DC536" s="64"/>
      <c r="DD536" s="64"/>
      <c r="DE536" s="64"/>
      <c r="DF536" s="65"/>
      <c r="DG536" s="65"/>
      <c r="DH536" s="64"/>
      <c r="DI536" s="64"/>
      <c r="DJ536" s="64"/>
      <c r="DK536" s="64"/>
      <c r="DL536" s="64"/>
      <c r="DM536" s="64"/>
      <c r="DN536" s="64"/>
      <c r="DO536" s="64"/>
      <c r="DP536" s="64"/>
      <c r="DQ536" s="64"/>
      <c r="DR536" s="64"/>
      <c r="DS536" s="65"/>
      <c r="DT536" s="65"/>
      <c r="DU536" s="65"/>
      <c r="DV536" s="65"/>
      <c r="DW536" s="65"/>
      <c r="DX536" s="65"/>
      <c r="DY536" s="65"/>
      <c r="DZ536" s="65"/>
      <c r="EA536" s="65"/>
      <c r="EB536" s="65"/>
      <c r="EC536" s="65"/>
      <c r="ED536" s="65"/>
      <c r="EE536" s="65"/>
      <c r="EF536" s="65"/>
      <c r="EG536" s="65"/>
      <c r="EH536" s="65"/>
      <c r="EI536" s="65"/>
      <c r="EJ536" s="65"/>
      <c r="EK536" s="65"/>
      <c r="EL536" s="65"/>
      <c r="EM536" s="65"/>
      <c r="EN536" s="64"/>
      <c r="EO536" s="64"/>
      <c r="EP536" s="64"/>
      <c r="EQ536" s="64"/>
      <c r="ER536" s="64"/>
      <c r="ES536" s="166"/>
      <c r="ET536" s="166"/>
      <c r="EU536" s="166"/>
      <c r="EV536" s="166"/>
      <c r="EW536" s="166"/>
      <c r="EX536" s="166"/>
      <c r="EY536" s="166"/>
      <c r="EZ536" s="166"/>
      <c r="FA536" s="166"/>
      <c r="FB536" s="166"/>
      <c r="FC536" s="166"/>
      <c r="FD536" s="166"/>
      <c r="FE536" s="166"/>
      <c r="FF536" s="166"/>
      <c r="FG536" s="166"/>
      <c r="FH536" s="166"/>
      <c r="FI536" s="166"/>
      <c r="FJ536" s="166"/>
      <c r="FK536" s="166"/>
      <c r="FL536" s="166"/>
      <c r="FM536" s="166"/>
    </row>
    <row r="537" spans="66:169" x14ac:dyDescent="0.3"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C537" s="64"/>
      <c r="CD537" s="64"/>
      <c r="CE537" s="64"/>
      <c r="CF537" s="64"/>
      <c r="CG537" s="64"/>
      <c r="CH537" s="64"/>
      <c r="CI537" s="64"/>
      <c r="CJ537" s="64"/>
      <c r="CK537" s="64"/>
      <c r="CL537" s="64"/>
      <c r="CM537" s="64"/>
      <c r="CN537" s="64"/>
      <c r="CO537" s="64"/>
      <c r="CP537" s="64"/>
      <c r="CQ537" s="64"/>
      <c r="CR537" s="64"/>
      <c r="CS537" s="64"/>
      <c r="CT537" s="64"/>
      <c r="CU537" s="64"/>
      <c r="CV537" s="64"/>
      <c r="CW537" s="64"/>
      <c r="CX537" s="64"/>
      <c r="CY537" s="64"/>
      <c r="CZ537" s="64"/>
      <c r="DA537" s="64"/>
      <c r="DB537" s="64"/>
      <c r="DC537" s="64"/>
      <c r="DD537" s="64"/>
      <c r="DE537" s="64"/>
      <c r="DF537" s="65"/>
      <c r="DG537" s="65"/>
      <c r="DH537" s="64"/>
      <c r="DI537" s="64"/>
      <c r="DJ537" s="64"/>
      <c r="DK537" s="64"/>
      <c r="DL537" s="64"/>
      <c r="DM537" s="64"/>
      <c r="DN537" s="64"/>
      <c r="DO537" s="64"/>
      <c r="DP537" s="64"/>
      <c r="DQ537" s="64"/>
      <c r="DR537" s="64"/>
      <c r="DS537" s="65"/>
      <c r="DT537" s="65"/>
      <c r="DU537" s="65"/>
      <c r="DV537" s="65"/>
      <c r="DW537" s="65"/>
      <c r="DX537" s="65"/>
      <c r="DY537" s="65"/>
      <c r="DZ537" s="65"/>
      <c r="EA537" s="65"/>
      <c r="EB537" s="65"/>
      <c r="EC537" s="65"/>
      <c r="ED537" s="65"/>
      <c r="EE537" s="65"/>
      <c r="EF537" s="65"/>
      <c r="EG537" s="65"/>
      <c r="EH537" s="65"/>
      <c r="EI537" s="65"/>
      <c r="EJ537" s="65"/>
      <c r="EK537" s="65"/>
      <c r="EL537" s="65"/>
      <c r="EM537" s="65"/>
      <c r="EN537" s="64"/>
      <c r="EO537" s="64"/>
      <c r="EP537" s="64"/>
      <c r="EQ537" s="64"/>
      <c r="ER537" s="64"/>
      <c r="ES537" s="166"/>
      <c r="ET537" s="166"/>
      <c r="EU537" s="166"/>
      <c r="EV537" s="166"/>
      <c r="EW537" s="166"/>
      <c r="EX537" s="166"/>
      <c r="EY537" s="166"/>
      <c r="EZ537" s="166"/>
      <c r="FA537" s="166"/>
      <c r="FB537" s="166"/>
      <c r="FC537" s="166"/>
      <c r="FD537" s="166"/>
      <c r="FE537" s="166"/>
      <c r="FF537" s="166"/>
      <c r="FG537" s="166"/>
      <c r="FH537" s="166"/>
      <c r="FI537" s="166"/>
      <c r="FJ537" s="166"/>
      <c r="FK537" s="166"/>
      <c r="FL537" s="166"/>
      <c r="FM537" s="166"/>
    </row>
    <row r="538" spans="66:169" x14ac:dyDescent="0.3">
      <c r="BN538" s="64"/>
      <c r="BO538" s="64"/>
      <c r="BP538" s="64"/>
      <c r="BQ538" s="64"/>
      <c r="BR538" s="64"/>
      <c r="BS538" s="64"/>
      <c r="BT538" s="64"/>
      <c r="BU538" s="64"/>
      <c r="BV538" s="64"/>
      <c r="BW538" s="64"/>
      <c r="BX538" s="64"/>
      <c r="BY538" s="64"/>
      <c r="BZ538" s="64"/>
      <c r="CA538" s="64"/>
      <c r="CC538" s="64"/>
      <c r="CD538" s="64"/>
      <c r="CE538" s="64"/>
      <c r="CF538" s="64"/>
      <c r="CG538" s="64"/>
      <c r="CH538" s="64"/>
      <c r="CI538" s="64"/>
      <c r="CJ538" s="64"/>
      <c r="CK538" s="64"/>
      <c r="CL538" s="64"/>
      <c r="CM538" s="64"/>
      <c r="CN538" s="64"/>
      <c r="CO538" s="64"/>
      <c r="CP538" s="64"/>
      <c r="CQ538" s="64"/>
      <c r="CR538" s="64"/>
      <c r="CS538" s="64"/>
      <c r="CT538" s="64"/>
      <c r="CU538" s="64"/>
      <c r="CV538" s="64"/>
      <c r="CW538" s="64"/>
      <c r="CX538" s="64"/>
      <c r="CY538" s="64"/>
      <c r="CZ538" s="64"/>
      <c r="DA538" s="64"/>
      <c r="DB538" s="64"/>
      <c r="DC538" s="64"/>
      <c r="DD538" s="64"/>
      <c r="DE538" s="64"/>
      <c r="DF538" s="65"/>
      <c r="DG538" s="65"/>
      <c r="DH538" s="64"/>
      <c r="DI538" s="64"/>
      <c r="DJ538" s="64"/>
      <c r="DK538" s="64"/>
      <c r="DL538" s="64"/>
      <c r="DM538" s="64"/>
      <c r="DN538" s="64"/>
      <c r="DO538" s="64"/>
      <c r="DP538" s="64"/>
      <c r="DQ538" s="64"/>
      <c r="DR538" s="64"/>
      <c r="DS538" s="65"/>
      <c r="DT538" s="65"/>
      <c r="DU538" s="65"/>
      <c r="DV538" s="65"/>
      <c r="DW538" s="65"/>
      <c r="DX538" s="65"/>
      <c r="DY538" s="65"/>
      <c r="DZ538" s="65"/>
      <c r="EA538" s="65"/>
      <c r="EB538" s="65"/>
      <c r="EC538" s="65"/>
      <c r="ED538" s="65"/>
      <c r="EE538" s="65"/>
      <c r="EF538" s="65"/>
      <c r="EG538" s="65"/>
      <c r="EH538" s="65"/>
      <c r="EI538" s="65"/>
      <c r="EJ538" s="65"/>
      <c r="EK538" s="65"/>
      <c r="EL538" s="65"/>
      <c r="EM538" s="65"/>
      <c r="EN538" s="64"/>
      <c r="EO538" s="64"/>
      <c r="EP538" s="64"/>
      <c r="EQ538" s="64"/>
      <c r="ER538" s="64"/>
      <c r="ES538" s="166"/>
      <c r="ET538" s="166"/>
      <c r="EU538" s="166"/>
      <c r="EV538" s="166"/>
      <c r="EW538" s="166"/>
      <c r="EX538" s="166"/>
      <c r="EY538" s="166"/>
      <c r="EZ538" s="166"/>
      <c r="FA538" s="166"/>
      <c r="FB538" s="166"/>
      <c r="FC538" s="166"/>
      <c r="FD538" s="166"/>
      <c r="FE538" s="166"/>
      <c r="FF538" s="166"/>
      <c r="FG538" s="166"/>
      <c r="FH538" s="166"/>
      <c r="FI538" s="166"/>
      <c r="FJ538" s="166"/>
      <c r="FK538" s="166"/>
      <c r="FL538" s="166"/>
      <c r="FM538" s="166"/>
    </row>
    <row r="539" spans="66:169" x14ac:dyDescent="0.3">
      <c r="BN539" s="64"/>
      <c r="BO539" s="64"/>
      <c r="BP539" s="64"/>
      <c r="BQ539" s="64"/>
      <c r="BR539" s="64"/>
      <c r="BS539" s="64"/>
      <c r="BT539" s="64"/>
      <c r="BU539" s="64"/>
      <c r="BV539" s="64"/>
      <c r="BW539" s="64"/>
      <c r="BX539" s="64"/>
      <c r="BY539" s="64"/>
      <c r="BZ539" s="64"/>
      <c r="CA539" s="64"/>
      <c r="CC539" s="64"/>
      <c r="CD539" s="64"/>
      <c r="CE539" s="64"/>
      <c r="CF539" s="64"/>
      <c r="CG539" s="64"/>
      <c r="CH539" s="64"/>
      <c r="CI539" s="64"/>
      <c r="CJ539" s="64"/>
      <c r="CK539" s="64"/>
      <c r="CL539" s="64"/>
      <c r="CM539" s="64"/>
      <c r="CN539" s="64"/>
      <c r="CO539" s="64"/>
      <c r="CP539" s="64"/>
      <c r="CQ539" s="64"/>
      <c r="CR539" s="64"/>
      <c r="CS539" s="64"/>
      <c r="CT539" s="64"/>
      <c r="CU539" s="64"/>
      <c r="CV539" s="64"/>
      <c r="CW539" s="64"/>
      <c r="CX539" s="64"/>
      <c r="CY539" s="64"/>
      <c r="CZ539" s="64"/>
      <c r="DA539" s="64"/>
      <c r="DB539" s="64"/>
      <c r="DC539" s="64"/>
      <c r="DD539" s="64"/>
      <c r="DE539" s="64"/>
      <c r="DF539" s="65"/>
      <c r="DG539" s="65"/>
      <c r="DH539" s="64"/>
      <c r="DI539" s="64"/>
      <c r="DJ539" s="64"/>
      <c r="DK539" s="64"/>
      <c r="DL539" s="64"/>
      <c r="DM539" s="64"/>
      <c r="DN539" s="64"/>
      <c r="DO539" s="64"/>
      <c r="DP539" s="64"/>
      <c r="DQ539" s="64"/>
      <c r="DR539" s="64"/>
      <c r="DS539" s="65"/>
      <c r="DT539" s="65"/>
      <c r="DU539" s="65"/>
      <c r="DV539" s="65"/>
      <c r="DW539" s="65"/>
      <c r="DX539" s="65"/>
      <c r="DY539" s="65"/>
      <c r="DZ539" s="65"/>
      <c r="EA539" s="65"/>
      <c r="EB539" s="65"/>
      <c r="EC539" s="65"/>
      <c r="ED539" s="65"/>
      <c r="EE539" s="65"/>
      <c r="EF539" s="65"/>
      <c r="EG539" s="65"/>
      <c r="EH539" s="65"/>
      <c r="EI539" s="65"/>
      <c r="EJ539" s="65"/>
      <c r="EK539" s="65"/>
      <c r="EL539" s="65"/>
      <c r="EM539" s="65"/>
      <c r="EN539" s="64"/>
      <c r="EO539" s="64"/>
      <c r="EP539" s="64"/>
      <c r="EQ539" s="64"/>
      <c r="ER539" s="64"/>
      <c r="ES539" s="166"/>
      <c r="ET539" s="166"/>
      <c r="EU539" s="166"/>
      <c r="EV539" s="166"/>
      <c r="EW539" s="166"/>
      <c r="EX539" s="166"/>
      <c r="EY539" s="166"/>
      <c r="EZ539" s="166"/>
      <c r="FA539" s="166"/>
      <c r="FB539" s="166"/>
      <c r="FC539" s="166"/>
      <c r="FD539" s="166"/>
      <c r="FE539" s="166"/>
      <c r="FF539" s="166"/>
      <c r="FG539" s="166"/>
      <c r="FH539" s="166"/>
      <c r="FI539" s="166"/>
      <c r="FJ539" s="166"/>
      <c r="FK539" s="166"/>
      <c r="FL539" s="166"/>
      <c r="FM539" s="166"/>
    </row>
    <row r="540" spans="66:169" x14ac:dyDescent="0.3">
      <c r="BN540" s="64"/>
      <c r="BO540" s="64"/>
      <c r="BP540" s="64"/>
      <c r="BQ540" s="64"/>
      <c r="BR540" s="64"/>
      <c r="BS540" s="64"/>
      <c r="BT540" s="64"/>
      <c r="BU540" s="64"/>
      <c r="BV540" s="64"/>
      <c r="BW540" s="64"/>
      <c r="BX540" s="64"/>
      <c r="BY540" s="64"/>
      <c r="BZ540" s="64"/>
      <c r="CA540" s="64"/>
      <c r="CC540" s="64"/>
      <c r="CD540" s="64"/>
      <c r="CE540" s="64"/>
      <c r="CF540" s="64"/>
      <c r="CG540" s="64"/>
      <c r="CH540" s="64"/>
      <c r="CI540" s="64"/>
      <c r="CJ540" s="64"/>
      <c r="CK540" s="64"/>
      <c r="CL540" s="64"/>
      <c r="CM540" s="64"/>
      <c r="CN540" s="64"/>
      <c r="CO540" s="64"/>
      <c r="CP540" s="64"/>
      <c r="CQ540" s="64"/>
      <c r="CR540" s="64"/>
      <c r="CS540" s="64"/>
      <c r="CT540" s="64"/>
      <c r="CU540" s="64"/>
      <c r="CV540" s="64"/>
      <c r="CW540" s="64"/>
      <c r="CX540" s="64"/>
      <c r="CY540" s="64"/>
      <c r="CZ540" s="64"/>
      <c r="DA540" s="64"/>
      <c r="DB540" s="64"/>
      <c r="DC540" s="64"/>
      <c r="DD540" s="64"/>
      <c r="DE540" s="64"/>
      <c r="DF540" s="65"/>
      <c r="DG540" s="65"/>
      <c r="DH540" s="64"/>
      <c r="DI540" s="64"/>
      <c r="DJ540" s="64"/>
      <c r="DK540" s="64"/>
      <c r="DL540" s="64"/>
      <c r="DM540" s="64"/>
      <c r="DN540" s="64"/>
      <c r="DO540" s="64"/>
      <c r="DP540" s="64"/>
      <c r="DQ540" s="64"/>
      <c r="DR540" s="64"/>
      <c r="DS540" s="65"/>
      <c r="DT540" s="65"/>
      <c r="DU540" s="65"/>
      <c r="DV540" s="65"/>
      <c r="DW540" s="65"/>
      <c r="DX540" s="65"/>
      <c r="DY540" s="65"/>
      <c r="DZ540" s="65"/>
      <c r="EA540" s="65"/>
      <c r="EB540" s="65"/>
      <c r="EC540" s="65"/>
      <c r="ED540" s="65"/>
      <c r="EE540" s="65"/>
      <c r="EF540" s="65"/>
      <c r="EG540" s="65"/>
      <c r="EH540" s="65"/>
      <c r="EI540" s="65"/>
      <c r="EJ540" s="65"/>
      <c r="EK540" s="65"/>
      <c r="EL540" s="65"/>
      <c r="EM540" s="65"/>
      <c r="EN540" s="64"/>
      <c r="EO540" s="64"/>
      <c r="EP540" s="64"/>
      <c r="EQ540" s="64"/>
      <c r="ER540" s="64"/>
      <c r="ES540" s="166"/>
      <c r="ET540" s="166"/>
      <c r="EU540" s="166"/>
      <c r="EV540" s="166"/>
      <c r="EW540" s="166"/>
      <c r="EX540" s="166"/>
      <c r="EY540" s="166"/>
      <c r="EZ540" s="166"/>
      <c r="FA540" s="166"/>
      <c r="FB540" s="166"/>
      <c r="FC540" s="166"/>
      <c r="FD540" s="166"/>
      <c r="FE540" s="166"/>
      <c r="FF540" s="166"/>
      <c r="FG540" s="166"/>
      <c r="FH540" s="166"/>
      <c r="FI540" s="166"/>
      <c r="FJ540" s="166"/>
      <c r="FK540" s="166"/>
      <c r="FL540" s="166"/>
      <c r="FM540" s="166"/>
    </row>
    <row r="541" spans="66:169" x14ac:dyDescent="0.3">
      <c r="BN541" s="64"/>
      <c r="BO541" s="64"/>
      <c r="BP541" s="64"/>
      <c r="BQ541" s="64"/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C541" s="64"/>
      <c r="CD541" s="64"/>
      <c r="CE541" s="64"/>
      <c r="CF541" s="64"/>
      <c r="CG541" s="64"/>
      <c r="CH541" s="64"/>
      <c r="CI541" s="64"/>
      <c r="CJ541" s="64"/>
      <c r="CK541" s="64"/>
      <c r="CL541" s="64"/>
      <c r="CM541" s="64"/>
      <c r="CN541" s="64"/>
      <c r="CO541" s="64"/>
      <c r="CP541" s="64"/>
      <c r="CQ541" s="64"/>
      <c r="CR541" s="64"/>
      <c r="CS541" s="64"/>
      <c r="CT541" s="64"/>
      <c r="CU541" s="64"/>
      <c r="CV541" s="64"/>
      <c r="CW541" s="64"/>
      <c r="CX541" s="64"/>
      <c r="CY541" s="64"/>
      <c r="CZ541" s="64"/>
      <c r="DA541" s="64"/>
      <c r="DB541" s="64"/>
      <c r="DC541" s="64"/>
      <c r="DD541" s="64"/>
      <c r="DE541" s="64"/>
      <c r="DF541" s="65"/>
      <c r="DG541" s="65"/>
      <c r="DH541" s="64"/>
      <c r="DI541" s="64"/>
      <c r="DJ541" s="64"/>
      <c r="DK541" s="64"/>
      <c r="DL541" s="64"/>
      <c r="DM541" s="64"/>
      <c r="DN541" s="64"/>
      <c r="DO541" s="64"/>
      <c r="DP541" s="64"/>
      <c r="DQ541" s="64"/>
      <c r="DR541" s="64"/>
      <c r="DS541" s="65"/>
      <c r="DT541" s="65"/>
      <c r="DU541" s="65"/>
      <c r="DV541" s="65"/>
      <c r="DW541" s="65"/>
      <c r="DX541" s="65"/>
      <c r="DY541" s="65"/>
      <c r="DZ541" s="65"/>
      <c r="EA541" s="65"/>
      <c r="EB541" s="65"/>
      <c r="EC541" s="65"/>
      <c r="ED541" s="65"/>
      <c r="EE541" s="65"/>
      <c r="EF541" s="65"/>
      <c r="EG541" s="65"/>
      <c r="EH541" s="65"/>
      <c r="EI541" s="65"/>
      <c r="EJ541" s="65"/>
      <c r="EK541" s="65"/>
      <c r="EL541" s="65"/>
      <c r="EM541" s="65"/>
      <c r="EN541" s="64"/>
      <c r="EO541" s="64"/>
      <c r="EP541" s="64"/>
      <c r="EQ541" s="64"/>
      <c r="ER541" s="64"/>
      <c r="ES541" s="166"/>
      <c r="ET541" s="166"/>
      <c r="EU541" s="166"/>
      <c r="EV541" s="166"/>
      <c r="EW541" s="166"/>
      <c r="EX541" s="166"/>
      <c r="EY541" s="166"/>
      <c r="EZ541" s="166"/>
      <c r="FA541" s="166"/>
      <c r="FB541" s="166"/>
      <c r="FC541" s="166"/>
      <c r="FD541" s="166"/>
      <c r="FE541" s="166"/>
      <c r="FF541" s="166"/>
      <c r="FG541" s="166"/>
      <c r="FH541" s="166"/>
      <c r="FI541" s="166"/>
      <c r="FJ541" s="166"/>
      <c r="FK541" s="166"/>
      <c r="FL541" s="166"/>
      <c r="FM541" s="166"/>
    </row>
    <row r="542" spans="66:169" x14ac:dyDescent="0.3">
      <c r="BN542" s="64"/>
      <c r="BO542" s="64"/>
      <c r="BP542" s="64"/>
      <c r="BQ542" s="64"/>
      <c r="BR542" s="64"/>
      <c r="BS542" s="64"/>
      <c r="BT542" s="64"/>
      <c r="BU542" s="64"/>
      <c r="BV542" s="64"/>
      <c r="BW542" s="64"/>
      <c r="BX542" s="64"/>
      <c r="BY542" s="64"/>
      <c r="BZ542" s="64"/>
      <c r="CA542" s="64"/>
      <c r="CC542" s="64"/>
      <c r="CD542" s="64"/>
      <c r="CE542" s="64"/>
      <c r="CF542" s="64"/>
      <c r="CG542" s="64"/>
      <c r="CH542" s="64"/>
      <c r="CI542" s="64"/>
      <c r="CJ542" s="64"/>
      <c r="CK542" s="64"/>
      <c r="CL542" s="64"/>
      <c r="CM542" s="64"/>
      <c r="CN542" s="64"/>
      <c r="CO542" s="64"/>
      <c r="CP542" s="64"/>
      <c r="CQ542" s="64"/>
      <c r="CR542" s="64"/>
      <c r="CS542" s="64"/>
      <c r="CT542" s="64"/>
      <c r="CU542" s="64"/>
      <c r="CV542" s="64"/>
      <c r="CW542" s="64"/>
      <c r="CX542" s="64"/>
      <c r="CY542" s="64"/>
      <c r="CZ542" s="64"/>
      <c r="DA542" s="64"/>
      <c r="DB542" s="64"/>
      <c r="DC542" s="64"/>
      <c r="DD542" s="64"/>
      <c r="DE542" s="64"/>
      <c r="DF542" s="65"/>
      <c r="DG542" s="65"/>
      <c r="DH542" s="64"/>
      <c r="DI542" s="64"/>
      <c r="DJ542" s="64"/>
      <c r="DK542" s="64"/>
      <c r="DL542" s="64"/>
      <c r="DM542" s="64"/>
      <c r="DN542" s="64"/>
      <c r="DO542" s="64"/>
      <c r="DP542" s="64"/>
      <c r="DQ542" s="64"/>
      <c r="DR542" s="64"/>
      <c r="DS542" s="65"/>
      <c r="DT542" s="65"/>
      <c r="DU542" s="65"/>
      <c r="DV542" s="65"/>
      <c r="DW542" s="65"/>
      <c r="DX542" s="65"/>
      <c r="DY542" s="65"/>
      <c r="DZ542" s="65"/>
      <c r="EA542" s="65"/>
      <c r="EB542" s="65"/>
      <c r="EC542" s="65"/>
      <c r="ED542" s="65"/>
      <c r="EE542" s="65"/>
      <c r="EF542" s="65"/>
      <c r="EG542" s="65"/>
      <c r="EH542" s="65"/>
      <c r="EI542" s="65"/>
      <c r="EJ542" s="65"/>
      <c r="EK542" s="65"/>
      <c r="EL542" s="65"/>
      <c r="EM542" s="65"/>
      <c r="EN542" s="64"/>
      <c r="EO542" s="64"/>
      <c r="EP542" s="64"/>
      <c r="EQ542" s="64"/>
      <c r="ER542" s="64"/>
      <c r="ES542" s="166"/>
      <c r="ET542" s="166"/>
      <c r="EU542" s="166"/>
      <c r="EV542" s="166"/>
      <c r="EW542" s="166"/>
      <c r="EX542" s="166"/>
      <c r="EY542" s="166"/>
      <c r="EZ542" s="166"/>
      <c r="FA542" s="166"/>
      <c r="FB542" s="166"/>
      <c r="FC542" s="166"/>
      <c r="FD542" s="166"/>
      <c r="FE542" s="166"/>
      <c r="FF542" s="166"/>
      <c r="FG542" s="166"/>
      <c r="FH542" s="166"/>
      <c r="FI542" s="166"/>
      <c r="FJ542" s="166"/>
      <c r="FK542" s="166"/>
      <c r="FL542" s="166"/>
      <c r="FM542" s="166"/>
    </row>
    <row r="543" spans="66:169" x14ac:dyDescent="0.3"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  <c r="CO543" s="64"/>
      <c r="CP543" s="64"/>
      <c r="CQ543" s="64"/>
      <c r="CR543" s="64"/>
      <c r="CS543" s="64"/>
      <c r="CT543" s="64"/>
      <c r="CU543" s="64"/>
      <c r="CV543" s="64"/>
      <c r="CW543" s="64"/>
      <c r="CX543" s="64"/>
      <c r="CY543" s="64"/>
      <c r="CZ543" s="64"/>
      <c r="DA543" s="64"/>
      <c r="DB543" s="64"/>
      <c r="DC543" s="64"/>
      <c r="DD543" s="64"/>
      <c r="DE543" s="64"/>
      <c r="DF543" s="65"/>
      <c r="DG543" s="65"/>
      <c r="DH543" s="64"/>
      <c r="DI543" s="64"/>
      <c r="DJ543" s="64"/>
      <c r="DK543" s="64"/>
      <c r="DL543" s="64"/>
      <c r="DM543" s="64"/>
      <c r="DN543" s="64"/>
      <c r="DO543" s="64"/>
      <c r="DP543" s="64"/>
      <c r="DQ543" s="64"/>
      <c r="DR543" s="64"/>
      <c r="DS543" s="65"/>
      <c r="DT543" s="65"/>
      <c r="DU543" s="65"/>
      <c r="DV543" s="65"/>
      <c r="DW543" s="65"/>
      <c r="DX543" s="65"/>
      <c r="DY543" s="65"/>
      <c r="DZ543" s="65"/>
      <c r="EA543" s="65"/>
      <c r="EB543" s="65"/>
      <c r="EC543" s="65"/>
      <c r="ED543" s="65"/>
      <c r="EE543" s="65"/>
      <c r="EF543" s="65"/>
      <c r="EG543" s="65"/>
      <c r="EH543" s="65"/>
      <c r="EI543" s="65"/>
      <c r="EJ543" s="65"/>
      <c r="EK543" s="65"/>
      <c r="EL543" s="65"/>
      <c r="EM543" s="65"/>
      <c r="EN543" s="64"/>
      <c r="EO543" s="64"/>
      <c r="EP543" s="64"/>
      <c r="EQ543" s="64"/>
      <c r="ER543" s="64"/>
      <c r="ES543" s="166"/>
      <c r="ET543" s="166"/>
      <c r="EU543" s="166"/>
      <c r="EV543" s="166"/>
      <c r="EW543" s="166"/>
      <c r="EX543" s="166"/>
      <c r="EY543" s="166"/>
      <c r="EZ543" s="166"/>
      <c r="FA543" s="166"/>
      <c r="FB543" s="166"/>
      <c r="FC543" s="166"/>
      <c r="FD543" s="166"/>
      <c r="FE543" s="166"/>
      <c r="FF543" s="166"/>
      <c r="FG543" s="166"/>
      <c r="FH543" s="166"/>
      <c r="FI543" s="166"/>
      <c r="FJ543" s="166"/>
      <c r="FK543" s="166"/>
      <c r="FL543" s="166"/>
      <c r="FM543" s="166"/>
    </row>
    <row r="544" spans="66:169" x14ac:dyDescent="0.3"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C544" s="64"/>
      <c r="CD544" s="64"/>
      <c r="CE544" s="64"/>
      <c r="CF544" s="64"/>
      <c r="CG544" s="64"/>
      <c r="CH544" s="64"/>
      <c r="CI544" s="64"/>
      <c r="CJ544" s="64"/>
      <c r="CK544" s="64"/>
      <c r="CL544" s="64"/>
      <c r="CM544" s="64"/>
      <c r="CN544" s="64"/>
      <c r="CO544" s="64"/>
      <c r="CP544" s="64"/>
      <c r="CQ544" s="64"/>
      <c r="CR544" s="64"/>
      <c r="CS544" s="64"/>
      <c r="CT544" s="64"/>
      <c r="CU544" s="64"/>
      <c r="CV544" s="64"/>
      <c r="CW544" s="64"/>
      <c r="CX544" s="64"/>
      <c r="CY544" s="64"/>
      <c r="CZ544" s="64"/>
      <c r="DA544" s="64"/>
      <c r="DB544" s="64"/>
      <c r="DC544" s="64"/>
      <c r="DD544" s="64"/>
      <c r="DE544" s="64"/>
      <c r="DF544" s="65"/>
      <c r="DG544" s="65"/>
      <c r="DH544" s="64"/>
      <c r="DI544" s="64"/>
      <c r="DJ544" s="64"/>
      <c r="DK544" s="64"/>
      <c r="DL544" s="64"/>
      <c r="DM544" s="64"/>
      <c r="DN544" s="64"/>
      <c r="DO544" s="64"/>
      <c r="DP544" s="64"/>
      <c r="DQ544" s="64"/>
      <c r="DR544" s="64"/>
      <c r="DS544" s="65"/>
      <c r="DT544" s="65"/>
      <c r="DU544" s="65"/>
      <c r="DV544" s="65"/>
      <c r="DW544" s="65"/>
      <c r="DX544" s="65"/>
      <c r="DY544" s="65"/>
      <c r="DZ544" s="65"/>
      <c r="EA544" s="65"/>
      <c r="EB544" s="65"/>
      <c r="EC544" s="65"/>
      <c r="ED544" s="65"/>
      <c r="EE544" s="65"/>
      <c r="EF544" s="65"/>
      <c r="EG544" s="65"/>
      <c r="EH544" s="65"/>
      <c r="EI544" s="65"/>
      <c r="EJ544" s="65"/>
      <c r="EK544" s="65"/>
      <c r="EL544" s="65"/>
      <c r="EM544" s="65"/>
      <c r="EN544" s="64"/>
      <c r="EO544" s="64"/>
      <c r="EP544" s="64"/>
      <c r="EQ544" s="64"/>
      <c r="ER544" s="64"/>
      <c r="ES544" s="166"/>
      <c r="ET544" s="166"/>
      <c r="EU544" s="166"/>
      <c r="EV544" s="166"/>
      <c r="EW544" s="166"/>
      <c r="EX544" s="166"/>
      <c r="EY544" s="166"/>
      <c r="EZ544" s="166"/>
      <c r="FA544" s="166"/>
      <c r="FB544" s="166"/>
      <c r="FC544" s="166"/>
      <c r="FD544" s="166"/>
      <c r="FE544" s="166"/>
      <c r="FF544" s="166"/>
      <c r="FG544" s="166"/>
      <c r="FH544" s="166"/>
      <c r="FI544" s="166"/>
      <c r="FJ544" s="166"/>
      <c r="FK544" s="166"/>
      <c r="FL544" s="166"/>
      <c r="FM544" s="166"/>
    </row>
    <row r="545" spans="66:169" x14ac:dyDescent="0.3"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C545" s="64"/>
      <c r="CD545" s="64"/>
      <c r="CE545" s="64"/>
      <c r="CF545" s="64"/>
      <c r="CG545" s="64"/>
      <c r="CH545" s="64"/>
      <c r="CI545" s="64"/>
      <c r="CJ545" s="64"/>
      <c r="CK545" s="64"/>
      <c r="CL545" s="64"/>
      <c r="CM545" s="64"/>
      <c r="CN545" s="64"/>
      <c r="CO545" s="64"/>
      <c r="CP545" s="64"/>
      <c r="CQ545" s="64"/>
      <c r="CR545" s="64"/>
      <c r="CS545" s="64"/>
      <c r="CT545" s="64"/>
      <c r="CU545" s="64"/>
      <c r="CV545" s="64"/>
      <c r="CW545" s="64"/>
      <c r="CX545" s="64"/>
      <c r="CY545" s="64"/>
      <c r="CZ545" s="64"/>
      <c r="DA545" s="64"/>
      <c r="DB545" s="64"/>
      <c r="DC545" s="64"/>
      <c r="DD545" s="64"/>
      <c r="DE545" s="64"/>
      <c r="DF545" s="65"/>
      <c r="DG545" s="65"/>
      <c r="DH545" s="64"/>
      <c r="DI545" s="64"/>
      <c r="DJ545" s="64"/>
      <c r="DK545" s="64"/>
      <c r="DL545" s="64"/>
      <c r="DM545" s="64"/>
      <c r="DN545" s="64"/>
      <c r="DO545" s="64"/>
      <c r="DP545" s="64"/>
      <c r="DQ545" s="64"/>
      <c r="DR545" s="64"/>
      <c r="DS545" s="65"/>
      <c r="DT545" s="65"/>
      <c r="DU545" s="65"/>
      <c r="DV545" s="65"/>
      <c r="DW545" s="65"/>
      <c r="DX545" s="65"/>
      <c r="DY545" s="65"/>
      <c r="DZ545" s="65"/>
      <c r="EA545" s="65"/>
      <c r="EB545" s="65"/>
      <c r="EC545" s="65"/>
      <c r="ED545" s="65"/>
      <c r="EE545" s="65"/>
      <c r="EF545" s="65"/>
      <c r="EG545" s="65"/>
      <c r="EH545" s="65"/>
      <c r="EI545" s="65"/>
      <c r="EJ545" s="65"/>
      <c r="EK545" s="65"/>
      <c r="EL545" s="65"/>
      <c r="EM545" s="65"/>
      <c r="EN545" s="64"/>
      <c r="EO545" s="64"/>
      <c r="EP545" s="64"/>
      <c r="EQ545" s="64"/>
      <c r="ER545" s="64"/>
      <c r="ES545" s="166"/>
      <c r="ET545" s="166"/>
      <c r="EU545" s="166"/>
      <c r="EV545" s="166"/>
      <c r="EW545" s="166"/>
      <c r="EX545" s="166"/>
      <c r="EY545" s="166"/>
      <c r="EZ545" s="166"/>
      <c r="FA545" s="166"/>
      <c r="FB545" s="166"/>
      <c r="FC545" s="166"/>
      <c r="FD545" s="166"/>
      <c r="FE545" s="166"/>
      <c r="FF545" s="166"/>
      <c r="FG545" s="166"/>
      <c r="FH545" s="166"/>
      <c r="FI545" s="166"/>
      <c r="FJ545" s="166"/>
      <c r="FK545" s="166"/>
      <c r="FL545" s="166"/>
      <c r="FM545" s="166"/>
    </row>
    <row r="546" spans="66:169" x14ac:dyDescent="0.3"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64"/>
      <c r="CV546" s="64"/>
      <c r="CW546" s="64"/>
      <c r="CX546" s="64"/>
      <c r="CY546" s="64"/>
      <c r="CZ546" s="64"/>
      <c r="DA546" s="64"/>
      <c r="DB546" s="64"/>
      <c r="DC546" s="64"/>
      <c r="DD546" s="64"/>
      <c r="DE546" s="64"/>
      <c r="DF546" s="65"/>
      <c r="DG546" s="65"/>
      <c r="DH546" s="64"/>
      <c r="DI546" s="64"/>
      <c r="DJ546" s="64"/>
      <c r="DK546" s="64"/>
      <c r="DL546" s="64"/>
      <c r="DM546" s="64"/>
      <c r="DN546" s="64"/>
      <c r="DO546" s="64"/>
      <c r="DP546" s="64"/>
      <c r="DQ546" s="64"/>
      <c r="DR546" s="64"/>
      <c r="DS546" s="65"/>
      <c r="DT546" s="65"/>
      <c r="DU546" s="65"/>
      <c r="DV546" s="65"/>
      <c r="DW546" s="65"/>
      <c r="DX546" s="65"/>
      <c r="DY546" s="65"/>
      <c r="DZ546" s="65"/>
      <c r="EA546" s="65"/>
      <c r="EB546" s="65"/>
      <c r="EC546" s="65"/>
      <c r="ED546" s="65"/>
      <c r="EE546" s="65"/>
      <c r="EF546" s="65"/>
      <c r="EG546" s="65"/>
      <c r="EH546" s="65"/>
      <c r="EI546" s="65"/>
      <c r="EJ546" s="65"/>
      <c r="EK546" s="65"/>
      <c r="EL546" s="65"/>
      <c r="EM546" s="65"/>
      <c r="EN546" s="64"/>
      <c r="EO546" s="64"/>
      <c r="EP546" s="64"/>
      <c r="EQ546" s="64"/>
      <c r="ER546" s="64"/>
      <c r="ES546" s="166"/>
      <c r="ET546" s="166"/>
      <c r="EU546" s="166"/>
      <c r="EV546" s="166"/>
      <c r="EW546" s="166"/>
      <c r="EX546" s="166"/>
      <c r="EY546" s="166"/>
      <c r="EZ546" s="166"/>
      <c r="FA546" s="166"/>
      <c r="FB546" s="166"/>
      <c r="FC546" s="166"/>
      <c r="FD546" s="166"/>
      <c r="FE546" s="166"/>
      <c r="FF546" s="166"/>
      <c r="FG546" s="166"/>
      <c r="FH546" s="166"/>
      <c r="FI546" s="166"/>
      <c r="FJ546" s="166"/>
      <c r="FK546" s="166"/>
      <c r="FL546" s="166"/>
      <c r="FM546" s="166"/>
    </row>
    <row r="547" spans="66:169" x14ac:dyDescent="0.3"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C547" s="64"/>
      <c r="CD547" s="64"/>
      <c r="CE547" s="64"/>
      <c r="CF547" s="64"/>
      <c r="CG547" s="64"/>
      <c r="CH547" s="64"/>
      <c r="CI547" s="64"/>
      <c r="CJ547" s="64"/>
      <c r="CK547" s="64"/>
      <c r="CL547" s="64"/>
      <c r="CM547" s="64"/>
      <c r="CN547" s="64"/>
      <c r="CO547" s="64"/>
      <c r="CP547" s="64"/>
      <c r="CQ547" s="64"/>
      <c r="CR547" s="64"/>
      <c r="CS547" s="64"/>
      <c r="CT547" s="64"/>
      <c r="CU547" s="64"/>
      <c r="CV547" s="64"/>
      <c r="CW547" s="64"/>
      <c r="CX547" s="64"/>
      <c r="CY547" s="64"/>
      <c r="CZ547" s="64"/>
      <c r="DA547" s="64"/>
      <c r="DB547" s="64"/>
      <c r="DC547" s="64"/>
      <c r="DD547" s="64"/>
      <c r="DE547" s="64"/>
      <c r="DF547" s="65"/>
      <c r="DG547" s="65"/>
      <c r="DH547" s="64"/>
      <c r="DI547" s="64"/>
      <c r="DJ547" s="64"/>
      <c r="DK547" s="64"/>
      <c r="DL547" s="64"/>
      <c r="DM547" s="64"/>
      <c r="DN547" s="64"/>
      <c r="DO547" s="64"/>
      <c r="DP547" s="64"/>
      <c r="DQ547" s="64"/>
      <c r="DR547" s="64"/>
      <c r="DS547" s="65"/>
      <c r="DT547" s="65"/>
      <c r="DU547" s="65"/>
      <c r="DV547" s="65"/>
      <c r="DW547" s="65"/>
      <c r="DX547" s="65"/>
      <c r="DY547" s="65"/>
      <c r="DZ547" s="65"/>
      <c r="EA547" s="65"/>
      <c r="EB547" s="65"/>
      <c r="EC547" s="65"/>
      <c r="ED547" s="65"/>
      <c r="EE547" s="65"/>
      <c r="EF547" s="65"/>
      <c r="EG547" s="65"/>
      <c r="EH547" s="65"/>
      <c r="EI547" s="65"/>
      <c r="EJ547" s="65"/>
      <c r="EK547" s="65"/>
      <c r="EL547" s="65"/>
      <c r="EM547" s="65"/>
      <c r="EN547" s="64"/>
      <c r="EO547" s="64"/>
      <c r="EP547" s="64"/>
      <c r="EQ547" s="64"/>
      <c r="ER547" s="64"/>
      <c r="ES547" s="166"/>
      <c r="ET547" s="166"/>
      <c r="EU547" s="166"/>
      <c r="EV547" s="166"/>
      <c r="EW547" s="166"/>
      <c r="EX547" s="166"/>
      <c r="EY547" s="166"/>
      <c r="EZ547" s="166"/>
      <c r="FA547" s="166"/>
      <c r="FB547" s="166"/>
      <c r="FC547" s="166"/>
      <c r="FD547" s="166"/>
      <c r="FE547" s="166"/>
      <c r="FF547" s="166"/>
      <c r="FG547" s="166"/>
      <c r="FH547" s="166"/>
      <c r="FI547" s="166"/>
      <c r="FJ547" s="166"/>
      <c r="FK547" s="166"/>
      <c r="FL547" s="166"/>
      <c r="FM547" s="166"/>
    </row>
    <row r="548" spans="66:169" x14ac:dyDescent="0.3"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C548" s="64"/>
      <c r="CD548" s="64"/>
      <c r="CE548" s="64"/>
      <c r="CF548" s="64"/>
      <c r="CG548" s="64"/>
      <c r="CH548" s="64"/>
      <c r="CI548" s="64"/>
      <c r="CJ548" s="64"/>
      <c r="CK548" s="64"/>
      <c r="CL548" s="64"/>
      <c r="CM548" s="64"/>
      <c r="CN548" s="64"/>
      <c r="CO548" s="64"/>
      <c r="CP548" s="64"/>
      <c r="CQ548" s="64"/>
      <c r="CR548" s="64"/>
      <c r="CS548" s="64"/>
      <c r="CT548" s="64"/>
      <c r="CU548" s="64"/>
      <c r="CV548" s="64"/>
      <c r="CW548" s="64"/>
      <c r="CX548" s="64"/>
      <c r="CY548" s="64"/>
      <c r="CZ548" s="64"/>
      <c r="DA548" s="64"/>
      <c r="DB548" s="64"/>
      <c r="DC548" s="64"/>
      <c r="DD548" s="64"/>
      <c r="DE548" s="64"/>
      <c r="DF548" s="65"/>
      <c r="DG548" s="65"/>
      <c r="DH548" s="64"/>
      <c r="DI548" s="64"/>
      <c r="DJ548" s="64"/>
      <c r="DK548" s="64"/>
      <c r="DL548" s="64"/>
      <c r="DM548" s="64"/>
      <c r="DN548" s="64"/>
      <c r="DO548" s="64"/>
      <c r="DP548" s="64"/>
      <c r="DQ548" s="64"/>
      <c r="DR548" s="64"/>
      <c r="DS548" s="65"/>
      <c r="DT548" s="65"/>
      <c r="DU548" s="65"/>
      <c r="DV548" s="65"/>
      <c r="DW548" s="65"/>
      <c r="DX548" s="65"/>
      <c r="DY548" s="65"/>
      <c r="DZ548" s="65"/>
      <c r="EA548" s="65"/>
      <c r="EB548" s="65"/>
      <c r="EC548" s="65"/>
      <c r="ED548" s="65"/>
      <c r="EE548" s="65"/>
      <c r="EF548" s="65"/>
      <c r="EG548" s="65"/>
      <c r="EH548" s="65"/>
      <c r="EI548" s="65"/>
      <c r="EJ548" s="65"/>
      <c r="EK548" s="65"/>
      <c r="EL548" s="65"/>
      <c r="EM548" s="65"/>
      <c r="EN548" s="64"/>
      <c r="EO548" s="64"/>
      <c r="EP548" s="64"/>
      <c r="EQ548" s="64"/>
      <c r="ER548" s="64"/>
      <c r="ES548" s="166"/>
      <c r="ET548" s="166"/>
      <c r="EU548" s="166"/>
      <c r="EV548" s="166"/>
      <c r="EW548" s="166"/>
      <c r="EX548" s="166"/>
      <c r="EY548" s="166"/>
      <c r="EZ548" s="166"/>
      <c r="FA548" s="166"/>
      <c r="FB548" s="166"/>
      <c r="FC548" s="166"/>
      <c r="FD548" s="166"/>
      <c r="FE548" s="166"/>
      <c r="FF548" s="166"/>
      <c r="FG548" s="166"/>
      <c r="FH548" s="166"/>
      <c r="FI548" s="166"/>
      <c r="FJ548" s="166"/>
      <c r="FK548" s="166"/>
      <c r="FL548" s="166"/>
      <c r="FM548" s="166"/>
    </row>
    <row r="549" spans="66:169" x14ac:dyDescent="0.3"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  <c r="CO549" s="64"/>
      <c r="CP549" s="64"/>
      <c r="CQ549" s="64"/>
      <c r="CR549" s="64"/>
      <c r="CS549" s="64"/>
      <c r="CT549" s="64"/>
      <c r="CU549" s="64"/>
      <c r="CV549" s="64"/>
      <c r="CW549" s="64"/>
      <c r="CX549" s="64"/>
      <c r="CY549" s="64"/>
      <c r="CZ549" s="64"/>
      <c r="DA549" s="64"/>
      <c r="DB549" s="64"/>
      <c r="DC549" s="64"/>
      <c r="DD549" s="64"/>
      <c r="DE549" s="64"/>
      <c r="DF549" s="65"/>
      <c r="DG549" s="65"/>
      <c r="DH549" s="64"/>
      <c r="DI549" s="64"/>
      <c r="DJ549" s="64"/>
      <c r="DK549" s="64"/>
      <c r="DL549" s="64"/>
      <c r="DM549" s="64"/>
      <c r="DN549" s="64"/>
      <c r="DO549" s="64"/>
      <c r="DP549" s="64"/>
      <c r="DQ549" s="64"/>
      <c r="DR549" s="64"/>
      <c r="DS549" s="65"/>
      <c r="DT549" s="65"/>
      <c r="DU549" s="65"/>
      <c r="DV549" s="65"/>
      <c r="DW549" s="65"/>
      <c r="DX549" s="65"/>
      <c r="DY549" s="65"/>
      <c r="DZ549" s="65"/>
      <c r="EA549" s="65"/>
      <c r="EB549" s="65"/>
      <c r="EC549" s="65"/>
      <c r="ED549" s="65"/>
      <c r="EE549" s="65"/>
      <c r="EF549" s="65"/>
      <c r="EG549" s="65"/>
      <c r="EH549" s="65"/>
      <c r="EI549" s="65"/>
      <c r="EJ549" s="65"/>
      <c r="EK549" s="65"/>
      <c r="EL549" s="65"/>
      <c r="EM549" s="65"/>
      <c r="EN549" s="64"/>
      <c r="EO549" s="64"/>
      <c r="EP549" s="64"/>
      <c r="EQ549" s="64"/>
      <c r="ER549" s="64"/>
      <c r="ES549" s="166"/>
      <c r="ET549" s="166"/>
      <c r="EU549" s="166"/>
      <c r="EV549" s="166"/>
      <c r="EW549" s="166"/>
      <c r="EX549" s="166"/>
      <c r="EY549" s="166"/>
      <c r="EZ549" s="166"/>
      <c r="FA549" s="166"/>
      <c r="FB549" s="166"/>
      <c r="FC549" s="166"/>
      <c r="FD549" s="166"/>
      <c r="FE549" s="166"/>
      <c r="FF549" s="166"/>
      <c r="FG549" s="166"/>
      <c r="FH549" s="166"/>
      <c r="FI549" s="166"/>
      <c r="FJ549" s="166"/>
      <c r="FK549" s="166"/>
      <c r="FL549" s="166"/>
      <c r="FM549" s="166"/>
    </row>
    <row r="550" spans="66:169" x14ac:dyDescent="0.3"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  <c r="CO550" s="64"/>
      <c r="CP550" s="64"/>
      <c r="CQ550" s="64"/>
      <c r="CR550" s="64"/>
      <c r="CS550" s="64"/>
      <c r="CT550" s="64"/>
      <c r="CU550" s="64"/>
      <c r="CV550" s="64"/>
      <c r="CW550" s="64"/>
      <c r="CX550" s="64"/>
      <c r="CY550" s="64"/>
      <c r="CZ550" s="64"/>
      <c r="DA550" s="64"/>
      <c r="DB550" s="64"/>
      <c r="DC550" s="64"/>
      <c r="DD550" s="64"/>
      <c r="DE550" s="64"/>
      <c r="DF550" s="65"/>
      <c r="DG550" s="65"/>
      <c r="DH550" s="64"/>
      <c r="DI550" s="64"/>
      <c r="DJ550" s="64"/>
      <c r="DK550" s="64"/>
      <c r="DL550" s="64"/>
      <c r="DM550" s="64"/>
      <c r="DN550" s="64"/>
      <c r="DO550" s="64"/>
      <c r="DP550" s="64"/>
      <c r="DQ550" s="64"/>
      <c r="DR550" s="64"/>
      <c r="DS550" s="65"/>
      <c r="DT550" s="65"/>
      <c r="DU550" s="65"/>
      <c r="DV550" s="65"/>
      <c r="DW550" s="65"/>
      <c r="DX550" s="65"/>
      <c r="DY550" s="65"/>
      <c r="DZ550" s="65"/>
      <c r="EA550" s="65"/>
      <c r="EB550" s="65"/>
      <c r="EC550" s="65"/>
      <c r="ED550" s="65"/>
      <c r="EE550" s="65"/>
      <c r="EF550" s="65"/>
      <c r="EG550" s="65"/>
      <c r="EH550" s="65"/>
      <c r="EI550" s="65"/>
      <c r="EJ550" s="65"/>
      <c r="EK550" s="65"/>
      <c r="EL550" s="65"/>
      <c r="EM550" s="65"/>
      <c r="EN550" s="64"/>
      <c r="EO550" s="64"/>
      <c r="EP550" s="64"/>
      <c r="EQ550" s="64"/>
      <c r="ER550" s="64"/>
      <c r="ES550" s="166"/>
      <c r="ET550" s="166"/>
      <c r="EU550" s="166"/>
      <c r="EV550" s="166"/>
      <c r="EW550" s="166"/>
      <c r="EX550" s="166"/>
      <c r="EY550" s="166"/>
      <c r="EZ550" s="166"/>
      <c r="FA550" s="166"/>
      <c r="FB550" s="166"/>
      <c r="FC550" s="166"/>
      <c r="FD550" s="166"/>
      <c r="FE550" s="166"/>
      <c r="FF550" s="166"/>
      <c r="FG550" s="166"/>
      <c r="FH550" s="166"/>
      <c r="FI550" s="166"/>
      <c r="FJ550" s="166"/>
      <c r="FK550" s="166"/>
      <c r="FL550" s="166"/>
      <c r="FM550" s="166"/>
    </row>
    <row r="551" spans="66:169" x14ac:dyDescent="0.3"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  <c r="CO551" s="64"/>
      <c r="CP551" s="64"/>
      <c r="CQ551" s="64"/>
      <c r="CR551" s="64"/>
      <c r="CS551" s="64"/>
      <c r="CT551" s="64"/>
      <c r="CU551" s="64"/>
      <c r="CV551" s="64"/>
      <c r="CW551" s="64"/>
      <c r="CX551" s="64"/>
      <c r="CY551" s="64"/>
      <c r="CZ551" s="64"/>
      <c r="DA551" s="64"/>
      <c r="DB551" s="64"/>
      <c r="DC551" s="64"/>
      <c r="DD551" s="64"/>
      <c r="DE551" s="64"/>
      <c r="DF551" s="65"/>
      <c r="DG551" s="65"/>
      <c r="DH551" s="64"/>
      <c r="DI551" s="64"/>
      <c r="DJ551" s="64"/>
      <c r="DK551" s="64"/>
      <c r="DL551" s="64"/>
      <c r="DM551" s="64"/>
      <c r="DN551" s="64"/>
      <c r="DO551" s="64"/>
      <c r="DP551" s="64"/>
      <c r="DQ551" s="64"/>
      <c r="DR551" s="64"/>
      <c r="DS551" s="65"/>
      <c r="DT551" s="65"/>
      <c r="DU551" s="65"/>
      <c r="DV551" s="65"/>
      <c r="DW551" s="65"/>
      <c r="DX551" s="65"/>
      <c r="DY551" s="65"/>
      <c r="DZ551" s="65"/>
      <c r="EA551" s="65"/>
      <c r="EB551" s="65"/>
      <c r="EC551" s="65"/>
      <c r="ED551" s="65"/>
      <c r="EE551" s="65"/>
      <c r="EF551" s="65"/>
      <c r="EG551" s="65"/>
      <c r="EH551" s="65"/>
      <c r="EI551" s="65"/>
      <c r="EJ551" s="65"/>
      <c r="EK551" s="65"/>
      <c r="EL551" s="65"/>
      <c r="EM551" s="65"/>
      <c r="EN551" s="64"/>
      <c r="EO551" s="64"/>
      <c r="EP551" s="64"/>
      <c r="EQ551" s="64"/>
      <c r="ER551" s="64"/>
      <c r="ES551" s="166"/>
      <c r="ET551" s="166"/>
      <c r="EU551" s="166"/>
      <c r="EV551" s="166"/>
      <c r="EW551" s="166"/>
      <c r="EX551" s="166"/>
      <c r="EY551" s="166"/>
      <c r="EZ551" s="166"/>
      <c r="FA551" s="166"/>
      <c r="FB551" s="166"/>
      <c r="FC551" s="166"/>
      <c r="FD551" s="166"/>
      <c r="FE551" s="166"/>
      <c r="FF551" s="166"/>
      <c r="FG551" s="166"/>
      <c r="FH551" s="166"/>
      <c r="FI551" s="166"/>
      <c r="FJ551" s="166"/>
      <c r="FK551" s="166"/>
      <c r="FL551" s="166"/>
      <c r="FM551" s="166"/>
    </row>
    <row r="552" spans="66:169" x14ac:dyDescent="0.3"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  <c r="CO552" s="64"/>
      <c r="CP552" s="64"/>
      <c r="CQ552" s="64"/>
      <c r="CR552" s="64"/>
      <c r="CS552" s="64"/>
      <c r="CT552" s="64"/>
      <c r="CU552" s="64"/>
      <c r="CV552" s="64"/>
      <c r="CW552" s="64"/>
      <c r="CX552" s="64"/>
      <c r="CY552" s="64"/>
      <c r="CZ552" s="64"/>
      <c r="DA552" s="64"/>
      <c r="DB552" s="64"/>
      <c r="DC552" s="64"/>
      <c r="DD552" s="64"/>
      <c r="DE552" s="64"/>
      <c r="DF552" s="65"/>
      <c r="DG552" s="65"/>
      <c r="DH552" s="64"/>
      <c r="DI552" s="64"/>
      <c r="DJ552" s="64"/>
      <c r="DK552" s="64"/>
      <c r="DL552" s="64"/>
      <c r="DM552" s="64"/>
      <c r="DN552" s="64"/>
      <c r="DO552" s="64"/>
      <c r="DP552" s="64"/>
      <c r="DQ552" s="64"/>
      <c r="DR552" s="64"/>
      <c r="DS552" s="65"/>
      <c r="DT552" s="65"/>
      <c r="DU552" s="65"/>
      <c r="DV552" s="65"/>
      <c r="DW552" s="65"/>
      <c r="DX552" s="65"/>
      <c r="DY552" s="65"/>
      <c r="DZ552" s="65"/>
      <c r="EA552" s="65"/>
      <c r="EB552" s="65"/>
      <c r="EC552" s="65"/>
      <c r="ED552" s="65"/>
      <c r="EE552" s="65"/>
      <c r="EF552" s="65"/>
      <c r="EG552" s="65"/>
      <c r="EH552" s="65"/>
      <c r="EI552" s="65"/>
      <c r="EJ552" s="65"/>
      <c r="EK552" s="65"/>
      <c r="EL552" s="65"/>
      <c r="EM552" s="65"/>
      <c r="EN552" s="64"/>
      <c r="EO552" s="64"/>
      <c r="EP552" s="64"/>
      <c r="EQ552" s="64"/>
      <c r="ER552" s="64"/>
      <c r="ES552" s="166"/>
      <c r="ET552" s="166"/>
      <c r="EU552" s="166"/>
      <c r="EV552" s="166"/>
      <c r="EW552" s="166"/>
      <c r="EX552" s="166"/>
      <c r="EY552" s="166"/>
      <c r="EZ552" s="166"/>
      <c r="FA552" s="166"/>
      <c r="FB552" s="166"/>
      <c r="FC552" s="166"/>
      <c r="FD552" s="166"/>
      <c r="FE552" s="166"/>
      <c r="FF552" s="166"/>
      <c r="FG552" s="166"/>
      <c r="FH552" s="166"/>
      <c r="FI552" s="166"/>
      <c r="FJ552" s="166"/>
      <c r="FK552" s="166"/>
      <c r="FL552" s="166"/>
      <c r="FM552" s="166"/>
    </row>
    <row r="553" spans="66:169" x14ac:dyDescent="0.3"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C553" s="64"/>
      <c r="CD553" s="64"/>
      <c r="CE553" s="64"/>
      <c r="CF553" s="64"/>
      <c r="CG553" s="64"/>
      <c r="CH553" s="64"/>
      <c r="CI553" s="64"/>
      <c r="CJ553" s="64"/>
      <c r="CK553" s="64"/>
      <c r="CL553" s="64"/>
      <c r="CM553" s="64"/>
      <c r="CN553" s="64"/>
      <c r="CO553" s="64"/>
      <c r="CP553" s="64"/>
      <c r="CQ553" s="64"/>
      <c r="CR553" s="64"/>
      <c r="CS553" s="64"/>
      <c r="CT553" s="64"/>
      <c r="CU553" s="64"/>
      <c r="CV553" s="64"/>
      <c r="CW553" s="64"/>
      <c r="CX553" s="64"/>
      <c r="CY553" s="64"/>
      <c r="CZ553" s="64"/>
      <c r="DA553" s="64"/>
      <c r="DB553" s="64"/>
      <c r="DC553" s="64"/>
      <c r="DD553" s="64"/>
      <c r="DE553" s="64"/>
      <c r="DF553" s="65"/>
      <c r="DG553" s="65"/>
      <c r="DH553" s="64"/>
      <c r="DI553" s="64"/>
      <c r="DJ553" s="64"/>
      <c r="DK553" s="64"/>
      <c r="DL553" s="64"/>
      <c r="DM553" s="64"/>
      <c r="DN553" s="64"/>
      <c r="DO553" s="64"/>
      <c r="DP553" s="64"/>
      <c r="DQ553" s="64"/>
      <c r="DR553" s="64"/>
      <c r="DS553" s="65"/>
      <c r="DT553" s="65"/>
      <c r="DU553" s="65"/>
      <c r="DV553" s="65"/>
      <c r="DW553" s="65"/>
      <c r="DX553" s="65"/>
      <c r="DY553" s="65"/>
      <c r="DZ553" s="65"/>
      <c r="EA553" s="65"/>
      <c r="EB553" s="65"/>
      <c r="EC553" s="65"/>
      <c r="ED553" s="65"/>
      <c r="EE553" s="65"/>
      <c r="EF553" s="65"/>
      <c r="EG553" s="65"/>
      <c r="EH553" s="65"/>
      <c r="EI553" s="65"/>
      <c r="EJ553" s="65"/>
      <c r="EK553" s="65"/>
      <c r="EL553" s="65"/>
      <c r="EM553" s="65"/>
      <c r="EN553" s="64"/>
      <c r="EO553" s="64"/>
      <c r="EP553" s="64"/>
      <c r="EQ553" s="64"/>
      <c r="ER553" s="64"/>
      <c r="ES553" s="166"/>
      <c r="ET553" s="166"/>
      <c r="EU553" s="166"/>
      <c r="EV553" s="166"/>
      <c r="EW553" s="166"/>
      <c r="EX553" s="166"/>
      <c r="EY553" s="166"/>
      <c r="EZ553" s="166"/>
      <c r="FA553" s="166"/>
      <c r="FB553" s="166"/>
      <c r="FC553" s="166"/>
      <c r="FD553" s="166"/>
      <c r="FE553" s="166"/>
      <c r="FF553" s="166"/>
      <c r="FG553" s="166"/>
      <c r="FH553" s="166"/>
      <c r="FI553" s="166"/>
      <c r="FJ553" s="166"/>
      <c r="FK553" s="166"/>
      <c r="FL553" s="166"/>
      <c r="FM553" s="166"/>
    </row>
    <row r="554" spans="66:169" x14ac:dyDescent="0.3"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C554" s="64"/>
      <c r="CD554" s="64"/>
      <c r="CE554" s="64"/>
      <c r="CF554" s="64"/>
      <c r="CG554" s="64"/>
      <c r="CH554" s="64"/>
      <c r="CI554" s="64"/>
      <c r="CJ554" s="64"/>
      <c r="CK554" s="64"/>
      <c r="CL554" s="64"/>
      <c r="CM554" s="64"/>
      <c r="CN554" s="64"/>
      <c r="CO554" s="64"/>
      <c r="CP554" s="64"/>
      <c r="CQ554" s="64"/>
      <c r="CR554" s="64"/>
      <c r="CS554" s="64"/>
      <c r="CT554" s="64"/>
      <c r="CU554" s="64"/>
      <c r="CV554" s="64"/>
      <c r="CW554" s="64"/>
      <c r="CX554" s="64"/>
      <c r="CY554" s="64"/>
      <c r="CZ554" s="64"/>
      <c r="DA554" s="64"/>
      <c r="DB554" s="64"/>
      <c r="DC554" s="64"/>
      <c r="DD554" s="64"/>
      <c r="DE554" s="64"/>
      <c r="DF554" s="65"/>
      <c r="DG554" s="65"/>
      <c r="DH554" s="64"/>
      <c r="DI554" s="64"/>
      <c r="DJ554" s="64"/>
      <c r="DK554" s="64"/>
      <c r="DL554" s="64"/>
      <c r="DM554" s="64"/>
      <c r="DN554" s="64"/>
      <c r="DO554" s="64"/>
      <c r="DP554" s="64"/>
      <c r="DQ554" s="64"/>
      <c r="DR554" s="64"/>
      <c r="DS554" s="65"/>
      <c r="DT554" s="65"/>
      <c r="DU554" s="65"/>
      <c r="DV554" s="65"/>
      <c r="DW554" s="65"/>
      <c r="DX554" s="65"/>
      <c r="DY554" s="65"/>
      <c r="DZ554" s="65"/>
      <c r="EA554" s="65"/>
      <c r="EB554" s="65"/>
      <c r="EC554" s="65"/>
      <c r="ED554" s="65"/>
      <c r="EE554" s="65"/>
      <c r="EF554" s="65"/>
      <c r="EG554" s="65"/>
      <c r="EH554" s="65"/>
      <c r="EI554" s="65"/>
      <c r="EJ554" s="65"/>
      <c r="EK554" s="65"/>
      <c r="EL554" s="65"/>
      <c r="EM554" s="65"/>
      <c r="EN554" s="64"/>
      <c r="EO554" s="64"/>
      <c r="EP554" s="64"/>
      <c r="EQ554" s="64"/>
      <c r="ER554" s="64"/>
      <c r="ES554" s="166"/>
      <c r="ET554" s="166"/>
      <c r="EU554" s="166"/>
      <c r="EV554" s="166"/>
      <c r="EW554" s="166"/>
      <c r="EX554" s="166"/>
      <c r="EY554" s="166"/>
      <c r="EZ554" s="166"/>
      <c r="FA554" s="166"/>
      <c r="FB554" s="166"/>
      <c r="FC554" s="166"/>
      <c r="FD554" s="166"/>
      <c r="FE554" s="166"/>
      <c r="FF554" s="166"/>
      <c r="FG554" s="166"/>
      <c r="FH554" s="166"/>
      <c r="FI554" s="166"/>
      <c r="FJ554" s="166"/>
      <c r="FK554" s="166"/>
      <c r="FL554" s="166"/>
      <c r="FM554" s="166"/>
    </row>
    <row r="555" spans="66:169" x14ac:dyDescent="0.3"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C555" s="64"/>
      <c r="CD555" s="64"/>
      <c r="CE555" s="64"/>
      <c r="CF555" s="64"/>
      <c r="CG555" s="64"/>
      <c r="CH555" s="64"/>
      <c r="CI555" s="64"/>
      <c r="CJ555" s="64"/>
      <c r="CK555" s="64"/>
      <c r="CL555" s="64"/>
      <c r="CM555" s="64"/>
      <c r="CN555" s="64"/>
      <c r="CO555" s="64"/>
      <c r="CP555" s="64"/>
      <c r="CQ555" s="64"/>
      <c r="CR555" s="64"/>
      <c r="CS555" s="64"/>
      <c r="CT555" s="64"/>
      <c r="CU555" s="64"/>
      <c r="CV555" s="64"/>
      <c r="CW555" s="64"/>
      <c r="CX555" s="64"/>
      <c r="CY555" s="64"/>
      <c r="CZ555" s="64"/>
      <c r="DA555" s="64"/>
      <c r="DB555" s="64"/>
      <c r="DC555" s="64"/>
      <c r="DD555" s="64"/>
      <c r="DE555" s="64"/>
      <c r="DF555" s="65"/>
      <c r="DG555" s="65"/>
      <c r="DH555" s="64"/>
      <c r="DI555" s="64"/>
      <c r="DJ555" s="64"/>
      <c r="DK555" s="64"/>
      <c r="DL555" s="64"/>
      <c r="DM555" s="64"/>
      <c r="DN555" s="64"/>
      <c r="DO555" s="64"/>
      <c r="DP555" s="64"/>
      <c r="DQ555" s="64"/>
      <c r="DR555" s="64"/>
      <c r="DS555" s="65"/>
      <c r="DT555" s="65"/>
      <c r="DU555" s="65"/>
      <c r="DV555" s="65"/>
      <c r="DW555" s="65"/>
      <c r="DX555" s="65"/>
      <c r="DY555" s="65"/>
      <c r="DZ555" s="65"/>
      <c r="EA555" s="65"/>
      <c r="EB555" s="65"/>
      <c r="EC555" s="65"/>
      <c r="ED555" s="65"/>
      <c r="EE555" s="65"/>
      <c r="EF555" s="65"/>
      <c r="EG555" s="65"/>
      <c r="EH555" s="65"/>
      <c r="EI555" s="65"/>
      <c r="EJ555" s="65"/>
      <c r="EK555" s="65"/>
      <c r="EL555" s="65"/>
      <c r="EM555" s="65"/>
      <c r="EN555" s="64"/>
      <c r="EO555" s="64"/>
      <c r="EP555" s="64"/>
      <c r="EQ555" s="64"/>
      <c r="ER555" s="64"/>
      <c r="ES555" s="166"/>
      <c r="ET555" s="166"/>
      <c r="EU555" s="166"/>
      <c r="EV555" s="166"/>
      <c r="EW555" s="166"/>
      <c r="EX555" s="166"/>
      <c r="EY555" s="166"/>
      <c r="EZ555" s="166"/>
      <c r="FA555" s="166"/>
      <c r="FB555" s="166"/>
      <c r="FC555" s="166"/>
      <c r="FD555" s="166"/>
      <c r="FE555" s="166"/>
      <c r="FF555" s="166"/>
      <c r="FG555" s="166"/>
      <c r="FH555" s="166"/>
      <c r="FI555" s="166"/>
      <c r="FJ555" s="166"/>
      <c r="FK555" s="166"/>
      <c r="FL555" s="166"/>
      <c r="FM555" s="166"/>
    </row>
    <row r="556" spans="66:169" x14ac:dyDescent="0.3"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C556" s="64"/>
      <c r="CD556" s="64"/>
      <c r="CE556" s="64"/>
      <c r="CF556" s="64"/>
      <c r="CG556" s="64"/>
      <c r="CH556" s="64"/>
      <c r="CI556" s="64"/>
      <c r="CJ556" s="64"/>
      <c r="CK556" s="64"/>
      <c r="CL556" s="64"/>
      <c r="CM556" s="64"/>
      <c r="CN556" s="64"/>
      <c r="CO556" s="64"/>
      <c r="CP556" s="64"/>
      <c r="CQ556" s="64"/>
      <c r="CR556" s="64"/>
      <c r="CS556" s="64"/>
      <c r="CT556" s="64"/>
      <c r="CU556" s="64"/>
      <c r="CV556" s="64"/>
      <c r="CW556" s="64"/>
      <c r="CX556" s="64"/>
      <c r="CY556" s="64"/>
      <c r="CZ556" s="64"/>
      <c r="DA556" s="64"/>
      <c r="DB556" s="64"/>
      <c r="DC556" s="64"/>
      <c r="DD556" s="64"/>
      <c r="DE556" s="64"/>
      <c r="DF556" s="65"/>
      <c r="DG556" s="65"/>
      <c r="DH556" s="64"/>
      <c r="DI556" s="64"/>
      <c r="DJ556" s="64"/>
      <c r="DK556" s="64"/>
      <c r="DL556" s="64"/>
      <c r="DM556" s="64"/>
      <c r="DN556" s="64"/>
      <c r="DO556" s="64"/>
      <c r="DP556" s="64"/>
      <c r="DQ556" s="64"/>
      <c r="DR556" s="64"/>
      <c r="DS556" s="65"/>
      <c r="DT556" s="65"/>
      <c r="DU556" s="65"/>
      <c r="DV556" s="65"/>
      <c r="DW556" s="65"/>
      <c r="DX556" s="65"/>
      <c r="DY556" s="65"/>
      <c r="DZ556" s="65"/>
      <c r="EA556" s="65"/>
      <c r="EB556" s="65"/>
      <c r="EC556" s="65"/>
      <c r="ED556" s="65"/>
      <c r="EE556" s="65"/>
      <c r="EF556" s="65"/>
      <c r="EG556" s="65"/>
      <c r="EH556" s="65"/>
      <c r="EI556" s="65"/>
      <c r="EJ556" s="65"/>
      <c r="EK556" s="65"/>
      <c r="EL556" s="65"/>
      <c r="EM556" s="65"/>
      <c r="EN556" s="64"/>
      <c r="EO556" s="64"/>
      <c r="EP556" s="64"/>
      <c r="EQ556" s="64"/>
      <c r="ER556" s="64"/>
      <c r="ES556" s="166"/>
      <c r="ET556" s="166"/>
      <c r="EU556" s="166"/>
      <c r="EV556" s="166"/>
      <c r="EW556" s="166"/>
      <c r="EX556" s="166"/>
      <c r="EY556" s="166"/>
      <c r="EZ556" s="166"/>
      <c r="FA556" s="166"/>
      <c r="FB556" s="166"/>
      <c r="FC556" s="166"/>
      <c r="FD556" s="166"/>
      <c r="FE556" s="166"/>
      <c r="FF556" s="166"/>
      <c r="FG556" s="166"/>
      <c r="FH556" s="166"/>
      <c r="FI556" s="166"/>
      <c r="FJ556" s="166"/>
      <c r="FK556" s="166"/>
      <c r="FL556" s="166"/>
      <c r="FM556" s="166"/>
    </row>
    <row r="557" spans="66:169" x14ac:dyDescent="0.3"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C557" s="64"/>
      <c r="CD557" s="64"/>
      <c r="CE557" s="64"/>
      <c r="CF557" s="64"/>
      <c r="CG557" s="64"/>
      <c r="CH557" s="64"/>
      <c r="CI557" s="64"/>
      <c r="CJ557" s="64"/>
      <c r="CK557" s="64"/>
      <c r="CL557" s="64"/>
      <c r="CM557" s="64"/>
      <c r="CN557" s="64"/>
      <c r="CO557" s="64"/>
      <c r="CP557" s="64"/>
      <c r="CQ557" s="64"/>
      <c r="CR557" s="64"/>
      <c r="CS557" s="64"/>
      <c r="CT557" s="64"/>
      <c r="CU557" s="64"/>
      <c r="CV557" s="64"/>
      <c r="CW557" s="64"/>
      <c r="CX557" s="64"/>
      <c r="CY557" s="64"/>
      <c r="CZ557" s="64"/>
      <c r="DA557" s="64"/>
      <c r="DB557" s="64"/>
      <c r="DC557" s="64"/>
      <c r="DD557" s="64"/>
      <c r="DE557" s="64"/>
      <c r="DF557" s="65"/>
      <c r="DG557" s="65"/>
      <c r="DH557" s="64"/>
      <c r="DI557" s="64"/>
      <c r="DJ557" s="64"/>
      <c r="DK557" s="64"/>
      <c r="DL557" s="64"/>
      <c r="DM557" s="64"/>
      <c r="DN557" s="64"/>
      <c r="DO557" s="64"/>
      <c r="DP557" s="64"/>
      <c r="DQ557" s="64"/>
      <c r="DR557" s="64"/>
      <c r="DS557" s="65"/>
      <c r="DT557" s="65"/>
      <c r="DU557" s="65"/>
      <c r="DV557" s="65"/>
      <c r="DW557" s="65"/>
      <c r="DX557" s="65"/>
      <c r="DY557" s="65"/>
      <c r="DZ557" s="65"/>
      <c r="EA557" s="65"/>
      <c r="EB557" s="65"/>
      <c r="EC557" s="65"/>
      <c r="ED557" s="65"/>
      <c r="EE557" s="65"/>
      <c r="EF557" s="65"/>
      <c r="EG557" s="65"/>
      <c r="EH557" s="65"/>
      <c r="EI557" s="65"/>
      <c r="EJ557" s="65"/>
      <c r="EK557" s="65"/>
      <c r="EL557" s="65"/>
      <c r="EM557" s="65"/>
      <c r="EN557" s="64"/>
      <c r="EO557" s="64"/>
      <c r="EP557" s="64"/>
      <c r="EQ557" s="64"/>
      <c r="ER557" s="64"/>
      <c r="ES557" s="166"/>
      <c r="ET557" s="166"/>
      <c r="EU557" s="166"/>
      <c r="EV557" s="166"/>
      <c r="EW557" s="166"/>
      <c r="EX557" s="166"/>
      <c r="EY557" s="166"/>
      <c r="EZ557" s="166"/>
      <c r="FA557" s="166"/>
      <c r="FB557" s="166"/>
      <c r="FC557" s="166"/>
      <c r="FD557" s="166"/>
      <c r="FE557" s="166"/>
      <c r="FF557" s="166"/>
      <c r="FG557" s="166"/>
      <c r="FH557" s="166"/>
      <c r="FI557" s="166"/>
      <c r="FJ557" s="166"/>
      <c r="FK557" s="166"/>
      <c r="FL557" s="166"/>
      <c r="FM557" s="166"/>
    </row>
    <row r="558" spans="66:169" x14ac:dyDescent="0.3"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C558" s="64"/>
      <c r="CD558" s="64"/>
      <c r="CE558" s="64"/>
      <c r="CF558" s="64"/>
      <c r="CG558" s="64"/>
      <c r="CH558" s="64"/>
      <c r="CI558" s="64"/>
      <c r="CJ558" s="64"/>
      <c r="CK558" s="64"/>
      <c r="CL558" s="64"/>
      <c r="CM558" s="64"/>
      <c r="CN558" s="64"/>
      <c r="CO558" s="64"/>
      <c r="CP558" s="64"/>
      <c r="CQ558" s="64"/>
      <c r="CR558" s="64"/>
      <c r="CS558" s="64"/>
      <c r="CT558" s="64"/>
      <c r="CU558" s="64"/>
      <c r="CV558" s="64"/>
      <c r="CW558" s="64"/>
      <c r="CX558" s="64"/>
      <c r="CY558" s="64"/>
      <c r="CZ558" s="64"/>
      <c r="DA558" s="64"/>
      <c r="DB558" s="64"/>
      <c r="DC558" s="64"/>
      <c r="DD558" s="64"/>
      <c r="DE558" s="64"/>
      <c r="DF558" s="65"/>
      <c r="DG558" s="65"/>
      <c r="DH558" s="64"/>
      <c r="DI558" s="64"/>
      <c r="DJ558" s="64"/>
      <c r="DK558" s="64"/>
      <c r="DL558" s="64"/>
      <c r="DM558" s="64"/>
      <c r="DN558" s="64"/>
      <c r="DO558" s="64"/>
      <c r="DP558" s="64"/>
      <c r="DQ558" s="64"/>
      <c r="DR558" s="64"/>
      <c r="DS558" s="65"/>
      <c r="DT558" s="65"/>
      <c r="DU558" s="65"/>
      <c r="DV558" s="65"/>
      <c r="DW558" s="65"/>
      <c r="DX558" s="65"/>
      <c r="DY558" s="65"/>
      <c r="DZ558" s="65"/>
      <c r="EA558" s="65"/>
      <c r="EB558" s="65"/>
      <c r="EC558" s="65"/>
      <c r="ED558" s="65"/>
      <c r="EE558" s="65"/>
      <c r="EF558" s="65"/>
      <c r="EG558" s="65"/>
      <c r="EH558" s="65"/>
      <c r="EI558" s="65"/>
      <c r="EJ558" s="65"/>
      <c r="EK558" s="65"/>
      <c r="EL558" s="65"/>
      <c r="EM558" s="65"/>
      <c r="EN558" s="64"/>
      <c r="EO558" s="64"/>
      <c r="EP558" s="64"/>
      <c r="EQ558" s="64"/>
      <c r="ER558" s="64"/>
      <c r="ES558" s="166"/>
      <c r="ET558" s="166"/>
      <c r="EU558" s="166"/>
      <c r="EV558" s="166"/>
      <c r="EW558" s="166"/>
      <c r="EX558" s="166"/>
      <c r="EY558" s="166"/>
      <c r="EZ558" s="166"/>
      <c r="FA558" s="166"/>
      <c r="FB558" s="166"/>
      <c r="FC558" s="166"/>
      <c r="FD558" s="166"/>
      <c r="FE558" s="166"/>
      <c r="FF558" s="166"/>
      <c r="FG558" s="166"/>
      <c r="FH558" s="166"/>
      <c r="FI558" s="166"/>
      <c r="FJ558" s="166"/>
      <c r="FK558" s="166"/>
      <c r="FL558" s="166"/>
      <c r="FM558" s="166"/>
    </row>
    <row r="559" spans="66:169" x14ac:dyDescent="0.3"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C559" s="64"/>
      <c r="CD559" s="64"/>
      <c r="CE559" s="64"/>
      <c r="CF559" s="64"/>
      <c r="CG559" s="64"/>
      <c r="CH559" s="64"/>
      <c r="CI559" s="64"/>
      <c r="CJ559" s="64"/>
      <c r="CK559" s="64"/>
      <c r="CL559" s="64"/>
      <c r="CM559" s="64"/>
      <c r="CN559" s="64"/>
      <c r="CO559" s="64"/>
      <c r="CP559" s="64"/>
      <c r="CQ559" s="64"/>
      <c r="CR559" s="64"/>
      <c r="CS559" s="64"/>
      <c r="CT559" s="64"/>
      <c r="CU559" s="64"/>
      <c r="CV559" s="64"/>
      <c r="CW559" s="64"/>
      <c r="CX559" s="64"/>
      <c r="CY559" s="64"/>
      <c r="CZ559" s="64"/>
      <c r="DA559" s="64"/>
      <c r="DB559" s="64"/>
      <c r="DC559" s="64"/>
      <c r="DD559" s="64"/>
      <c r="DE559" s="64"/>
      <c r="DF559" s="65"/>
      <c r="DG559" s="65"/>
      <c r="DH559" s="64"/>
      <c r="DI559" s="64"/>
      <c r="DJ559" s="64"/>
      <c r="DK559" s="64"/>
      <c r="DL559" s="64"/>
      <c r="DM559" s="64"/>
      <c r="DN559" s="64"/>
      <c r="DO559" s="64"/>
      <c r="DP559" s="64"/>
      <c r="DQ559" s="64"/>
      <c r="DR559" s="64"/>
      <c r="DS559" s="65"/>
      <c r="DT559" s="65"/>
      <c r="DU559" s="65"/>
      <c r="DV559" s="65"/>
      <c r="DW559" s="65"/>
      <c r="DX559" s="65"/>
      <c r="DY559" s="65"/>
      <c r="DZ559" s="65"/>
      <c r="EA559" s="65"/>
      <c r="EB559" s="65"/>
      <c r="EC559" s="65"/>
      <c r="ED559" s="65"/>
      <c r="EE559" s="65"/>
      <c r="EF559" s="65"/>
      <c r="EG559" s="65"/>
      <c r="EH559" s="65"/>
      <c r="EI559" s="65"/>
      <c r="EJ559" s="65"/>
      <c r="EK559" s="65"/>
      <c r="EL559" s="65"/>
      <c r="EM559" s="65"/>
      <c r="EN559" s="64"/>
      <c r="EO559" s="64"/>
      <c r="EP559" s="64"/>
      <c r="EQ559" s="64"/>
      <c r="ER559" s="64"/>
      <c r="ES559" s="166"/>
      <c r="ET559" s="166"/>
      <c r="EU559" s="166"/>
      <c r="EV559" s="166"/>
      <c r="EW559" s="166"/>
      <c r="EX559" s="166"/>
      <c r="EY559" s="166"/>
      <c r="EZ559" s="166"/>
      <c r="FA559" s="166"/>
      <c r="FB559" s="166"/>
      <c r="FC559" s="166"/>
      <c r="FD559" s="166"/>
      <c r="FE559" s="166"/>
      <c r="FF559" s="166"/>
      <c r="FG559" s="166"/>
      <c r="FH559" s="166"/>
      <c r="FI559" s="166"/>
      <c r="FJ559" s="166"/>
      <c r="FK559" s="166"/>
      <c r="FL559" s="166"/>
      <c r="FM559" s="166"/>
    </row>
    <row r="560" spans="66:169" x14ac:dyDescent="0.3"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C560" s="64"/>
      <c r="CD560" s="64"/>
      <c r="CE560" s="64"/>
      <c r="CF560" s="64"/>
      <c r="CG560" s="64"/>
      <c r="CH560" s="64"/>
      <c r="CI560" s="64"/>
      <c r="CJ560" s="64"/>
      <c r="CK560" s="64"/>
      <c r="CL560" s="64"/>
      <c r="CM560" s="64"/>
      <c r="CN560" s="64"/>
      <c r="CO560" s="64"/>
      <c r="CP560" s="64"/>
      <c r="CQ560" s="64"/>
      <c r="CR560" s="64"/>
      <c r="CS560" s="64"/>
      <c r="CT560" s="64"/>
      <c r="CU560" s="64"/>
      <c r="CV560" s="64"/>
      <c r="CW560" s="64"/>
      <c r="CX560" s="64"/>
      <c r="CY560" s="64"/>
      <c r="CZ560" s="64"/>
      <c r="DA560" s="64"/>
      <c r="DB560" s="64"/>
      <c r="DC560" s="64"/>
      <c r="DD560" s="64"/>
      <c r="DE560" s="64"/>
      <c r="DF560" s="65"/>
      <c r="DG560" s="65"/>
      <c r="DH560" s="64"/>
      <c r="DI560" s="64"/>
      <c r="DJ560" s="64"/>
      <c r="DK560" s="64"/>
      <c r="DL560" s="64"/>
      <c r="DM560" s="64"/>
      <c r="DN560" s="64"/>
      <c r="DO560" s="64"/>
      <c r="DP560" s="64"/>
      <c r="DQ560" s="64"/>
      <c r="DR560" s="64"/>
      <c r="DS560" s="65"/>
      <c r="DT560" s="65"/>
      <c r="DU560" s="65"/>
      <c r="DV560" s="65"/>
      <c r="DW560" s="65"/>
      <c r="DX560" s="65"/>
      <c r="DY560" s="65"/>
      <c r="DZ560" s="65"/>
      <c r="EA560" s="65"/>
      <c r="EB560" s="65"/>
      <c r="EC560" s="65"/>
      <c r="ED560" s="65"/>
      <c r="EE560" s="65"/>
      <c r="EF560" s="65"/>
      <c r="EG560" s="65"/>
      <c r="EH560" s="65"/>
      <c r="EI560" s="65"/>
      <c r="EJ560" s="65"/>
      <c r="EK560" s="65"/>
      <c r="EL560" s="65"/>
      <c r="EM560" s="65"/>
      <c r="EN560" s="64"/>
      <c r="EO560" s="64"/>
      <c r="EP560" s="64"/>
      <c r="EQ560" s="64"/>
      <c r="ER560" s="64"/>
      <c r="ES560" s="166"/>
      <c r="ET560" s="166"/>
      <c r="EU560" s="166"/>
      <c r="EV560" s="166"/>
      <c r="EW560" s="166"/>
      <c r="EX560" s="166"/>
      <c r="EY560" s="166"/>
      <c r="EZ560" s="166"/>
      <c r="FA560" s="166"/>
      <c r="FB560" s="166"/>
      <c r="FC560" s="166"/>
      <c r="FD560" s="166"/>
      <c r="FE560" s="166"/>
      <c r="FF560" s="166"/>
      <c r="FG560" s="166"/>
      <c r="FH560" s="166"/>
      <c r="FI560" s="166"/>
      <c r="FJ560" s="166"/>
      <c r="FK560" s="166"/>
      <c r="FL560" s="166"/>
      <c r="FM560" s="166"/>
    </row>
    <row r="561" spans="66:169" x14ac:dyDescent="0.3"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64"/>
      <c r="CV561" s="64"/>
      <c r="CW561" s="64"/>
      <c r="CX561" s="64"/>
      <c r="CY561" s="64"/>
      <c r="CZ561" s="64"/>
      <c r="DA561" s="64"/>
      <c r="DB561" s="64"/>
      <c r="DC561" s="64"/>
      <c r="DD561" s="64"/>
      <c r="DE561" s="64"/>
      <c r="DF561" s="65"/>
      <c r="DG561" s="65"/>
      <c r="DH561" s="64"/>
      <c r="DI561" s="64"/>
      <c r="DJ561" s="64"/>
      <c r="DK561" s="64"/>
      <c r="DL561" s="64"/>
      <c r="DM561" s="64"/>
      <c r="DN561" s="64"/>
      <c r="DO561" s="64"/>
      <c r="DP561" s="64"/>
      <c r="DQ561" s="64"/>
      <c r="DR561" s="64"/>
      <c r="DS561" s="65"/>
      <c r="DT561" s="65"/>
      <c r="DU561" s="65"/>
      <c r="DV561" s="65"/>
      <c r="DW561" s="65"/>
      <c r="DX561" s="65"/>
      <c r="DY561" s="65"/>
      <c r="DZ561" s="65"/>
      <c r="EA561" s="65"/>
      <c r="EB561" s="65"/>
      <c r="EC561" s="65"/>
      <c r="ED561" s="65"/>
      <c r="EE561" s="65"/>
      <c r="EF561" s="65"/>
      <c r="EG561" s="65"/>
      <c r="EH561" s="65"/>
      <c r="EI561" s="65"/>
      <c r="EJ561" s="65"/>
      <c r="EK561" s="65"/>
      <c r="EL561" s="65"/>
      <c r="EM561" s="65"/>
      <c r="EN561" s="64"/>
      <c r="EO561" s="64"/>
      <c r="EP561" s="64"/>
      <c r="EQ561" s="64"/>
      <c r="ER561" s="64"/>
      <c r="ES561" s="166"/>
      <c r="ET561" s="166"/>
      <c r="EU561" s="166"/>
      <c r="EV561" s="166"/>
      <c r="EW561" s="166"/>
      <c r="EX561" s="166"/>
      <c r="EY561" s="166"/>
      <c r="EZ561" s="166"/>
      <c r="FA561" s="166"/>
      <c r="FB561" s="166"/>
      <c r="FC561" s="166"/>
      <c r="FD561" s="166"/>
      <c r="FE561" s="166"/>
      <c r="FF561" s="166"/>
      <c r="FG561" s="166"/>
      <c r="FH561" s="166"/>
      <c r="FI561" s="166"/>
      <c r="FJ561" s="166"/>
      <c r="FK561" s="166"/>
      <c r="FL561" s="166"/>
      <c r="FM561" s="166"/>
    </row>
    <row r="562" spans="66:169" x14ac:dyDescent="0.3"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64"/>
      <c r="CV562" s="64"/>
      <c r="CW562" s="64"/>
      <c r="CX562" s="64"/>
      <c r="CY562" s="64"/>
      <c r="CZ562" s="64"/>
      <c r="DA562" s="64"/>
      <c r="DB562" s="64"/>
      <c r="DC562" s="64"/>
      <c r="DD562" s="64"/>
      <c r="DE562" s="64"/>
      <c r="DF562" s="65"/>
      <c r="DG562" s="65"/>
      <c r="DH562" s="64"/>
      <c r="DI562" s="64"/>
      <c r="DJ562" s="64"/>
      <c r="DK562" s="64"/>
      <c r="DL562" s="64"/>
      <c r="DM562" s="64"/>
      <c r="DN562" s="64"/>
      <c r="DO562" s="64"/>
      <c r="DP562" s="64"/>
      <c r="DQ562" s="64"/>
      <c r="DR562" s="64"/>
      <c r="DS562" s="65"/>
      <c r="DT562" s="65"/>
      <c r="DU562" s="65"/>
      <c r="DV562" s="65"/>
      <c r="DW562" s="65"/>
      <c r="DX562" s="65"/>
      <c r="DY562" s="65"/>
      <c r="DZ562" s="65"/>
      <c r="EA562" s="65"/>
      <c r="EB562" s="65"/>
      <c r="EC562" s="65"/>
      <c r="ED562" s="65"/>
      <c r="EE562" s="65"/>
      <c r="EF562" s="65"/>
      <c r="EG562" s="65"/>
      <c r="EH562" s="65"/>
      <c r="EI562" s="65"/>
      <c r="EJ562" s="65"/>
      <c r="EK562" s="65"/>
      <c r="EL562" s="65"/>
      <c r="EM562" s="65"/>
      <c r="EN562" s="64"/>
      <c r="EO562" s="64"/>
      <c r="EP562" s="64"/>
      <c r="EQ562" s="64"/>
      <c r="ER562" s="64"/>
      <c r="ES562" s="166"/>
      <c r="ET562" s="166"/>
      <c r="EU562" s="166"/>
      <c r="EV562" s="166"/>
      <c r="EW562" s="166"/>
      <c r="EX562" s="166"/>
      <c r="EY562" s="166"/>
      <c r="EZ562" s="166"/>
      <c r="FA562" s="166"/>
      <c r="FB562" s="166"/>
      <c r="FC562" s="166"/>
      <c r="FD562" s="166"/>
      <c r="FE562" s="166"/>
      <c r="FF562" s="166"/>
      <c r="FG562" s="166"/>
      <c r="FH562" s="166"/>
      <c r="FI562" s="166"/>
      <c r="FJ562" s="166"/>
      <c r="FK562" s="166"/>
      <c r="FL562" s="166"/>
      <c r="FM562" s="166"/>
    </row>
    <row r="563" spans="66:169" x14ac:dyDescent="0.3"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  <c r="CO563" s="64"/>
      <c r="CP563" s="64"/>
      <c r="CQ563" s="64"/>
      <c r="CR563" s="64"/>
      <c r="CS563" s="64"/>
      <c r="CT563" s="64"/>
      <c r="CU563" s="64"/>
      <c r="CV563" s="64"/>
      <c r="CW563" s="64"/>
      <c r="CX563" s="64"/>
      <c r="CY563" s="64"/>
      <c r="CZ563" s="64"/>
      <c r="DA563" s="64"/>
      <c r="DB563" s="64"/>
      <c r="DC563" s="64"/>
      <c r="DD563" s="64"/>
      <c r="DE563" s="64"/>
      <c r="DF563" s="65"/>
      <c r="DG563" s="65"/>
      <c r="DH563" s="64"/>
      <c r="DI563" s="64"/>
      <c r="DJ563" s="64"/>
      <c r="DK563" s="64"/>
      <c r="DL563" s="64"/>
      <c r="DM563" s="64"/>
      <c r="DN563" s="64"/>
      <c r="DO563" s="64"/>
      <c r="DP563" s="64"/>
      <c r="DQ563" s="64"/>
      <c r="DR563" s="64"/>
      <c r="DS563" s="65"/>
      <c r="DT563" s="65"/>
      <c r="DU563" s="65"/>
      <c r="DV563" s="65"/>
      <c r="DW563" s="65"/>
      <c r="DX563" s="65"/>
      <c r="DY563" s="65"/>
      <c r="DZ563" s="65"/>
      <c r="EA563" s="65"/>
      <c r="EB563" s="65"/>
      <c r="EC563" s="65"/>
      <c r="ED563" s="65"/>
      <c r="EE563" s="65"/>
      <c r="EF563" s="65"/>
      <c r="EG563" s="65"/>
      <c r="EH563" s="65"/>
      <c r="EI563" s="65"/>
      <c r="EJ563" s="65"/>
      <c r="EK563" s="65"/>
      <c r="EL563" s="65"/>
      <c r="EM563" s="65"/>
      <c r="EN563" s="64"/>
      <c r="EO563" s="64"/>
      <c r="EP563" s="64"/>
      <c r="EQ563" s="64"/>
      <c r="ER563" s="64"/>
      <c r="ES563" s="166"/>
      <c r="ET563" s="166"/>
      <c r="EU563" s="166"/>
      <c r="EV563" s="166"/>
      <c r="EW563" s="166"/>
      <c r="EX563" s="166"/>
      <c r="EY563" s="166"/>
      <c r="EZ563" s="166"/>
      <c r="FA563" s="166"/>
      <c r="FB563" s="166"/>
      <c r="FC563" s="166"/>
      <c r="FD563" s="166"/>
      <c r="FE563" s="166"/>
      <c r="FF563" s="166"/>
      <c r="FG563" s="166"/>
      <c r="FH563" s="166"/>
      <c r="FI563" s="166"/>
      <c r="FJ563" s="166"/>
      <c r="FK563" s="166"/>
      <c r="FL563" s="166"/>
      <c r="FM563" s="166"/>
    </row>
    <row r="564" spans="66:169" x14ac:dyDescent="0.3"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C564" s="64"/>
      <c r="CD564" s="64"/>
      <c r="CE564" s="64"/>
      <c r="CF564" s="64"/>
      <c r="CG564" s="64"/>
      <c r="CH564" s="64"/>
      <c r="CI564" s="64"/>
      <c r="CJ564" s="64"/>
      <c r="CK564" s="64"/>
      <c r="CL564" s="64"/>
      <c r="CM564" s="64"/>
      <c r="CN564" s="64"/>
      <c r="CO564" s="64"/>
      <c r="CP564" s="64"/>
      <c r="CQ564" s="64"/>
      <c r="CR564" s="64"/>
      <c r="CS564" s="64"/>
      <c r="CT564" s="64"/>
      <c r="CU564" s="64"/>
      <c r="CV564" s="64"/>
      <c r="CW564" s="64"/>
      <c r="CX564" s="64"/>
      <c r="CY564" s="64"/>
      <c r="CZ564" s="64"/>
      <c r="DA564" s="64"/>
      <c r="DB564" s="64"/>
      <c r="DC564" s="64"/>
      <c r="DD564" s="64"/>
      <c r="DE564" s="64"/>
      <c r="DF564" s="65"/>
      <c r="DG564" s="65"/>
      <c r="DH564" s="64"/>
      <c r="DI564" s="64"/>
      <c r="DJ564" s="64"/>
      <c r="DK564" s="64"/>
      <c r="DL564" s="64"/>
      <c r="DM564" s="64"/>
      <c r="DN564" s="64"/>
      <c r="DO564" s="64"/>
      <c r="DP564" s="64"/>
      <c r="DQ564" s="64"/>
      <c r="DR564" s="64"/>
      <c r="DS564" s="65"/>
      <c r="DT564" s="65"/>
      <c r="DU564" s="65"/>
      <c r="DV564" s="65"/>
      <c r="DW564" s="65"/>
      <c r="DX564" s="65"/>
      <c r="DY564" s="65"/>
      <c r="DZ564" s="65"/>
      <c r="EA564" s="65"/>
      <c r="EB564" s="65"/>
      <c r="EC564" s="65"/>
      <c r="ED564" s="65"/>
      <c r="EE564" s="65"/>
      <c r="EF564" s="65"/>
      <c r="EG564" s="65"/>
      <c r="EH564" s="65"/>
      <c r="EI564" s="65"/>
      <c r="EJ564" s="65"/>
      <c r="EK564" s="65"/>
      <c r="EL564" s="65"/>
      <c r="EM564" s="65"/>
      <c r="EN564" s="64"/>
      <c r="EO564" s="64"/>
      <c r="EP564" s="64"/>
      <c r="EQ564" s="64"/>
      <c r="ER564" s="64"/>
      <c r="ES564" s="166"/>
      <c r="ET564" s="166"/>
      <c r="EU564" s="166"/>
      <c r="EV564" s="166"/>
      <c r="EW564" s="166"/>
      <c r="EX564" s="166"/>
      <c r="EY564" s="166"/>
      <c r="EZ564" s="166"/>
      <c r="FA564" s="166"/>
      <c r="FB564" s="166"/>
      <c r="FC564" s="166"/>
      <c r="FD564" s="166"/>
      <c r="FE564" s="166"/>
      <c r="FF564" s="166"/>
      <c r="FG564" s="166"/>
      <c r="FH564" s="166"/>
      <c r="FI564" s="166"/>
      <c r="FJ564" s="166"/>
      <c r="FK564" s="166"/>
      <c r="FL564" s="166"/>
      <c r="FM564" s="166"/>
    </row>
    <row r="565" spans="66:169" x14ac:dyDescent="0.3"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  <c r="CO565" s="64"/>
      <c r="CP565" s="64"/>
      <c r="CQ565" s="64"/>
      <c r="CR565" s="64"/>
      <c r="CS565" s="64"/>
      <c r="CT565" s="64"/>
      <c r="CU565" s="64"/>
      <c r="CV565" s="64"/>
      <c r="CW565" s="64"/>
      <c r="CX565" s="64"/>
      <c r="CY565" s="64"/>
      <c r="CZ565" s="64"/>
      <c r="DA565" s="64"/>
      <c r="DB565" s="64"/>
      <c r="DC565" s="64"/>
      <c r="DD565" s="64"/>
      <c r="DE565" s="64"/>
      <c r="DF565" s="65"/>
      <c r="DG565" s="65"/>
      <c r="DH565" s="64"/>
      <c r="DI565" s="64"/>
      <c r="DJ565" s="64"/>
      <c r="DK565" s="64"/>
      <c r="DL565" s="64"/>
      <c r="DM565" s="64"/>
      <c r="DN565" s="64"/>
      <c r="DO565" s="64"/>
      <c r="DP565" s="64"/>
      <c r="DQ565" s="64"/>
      <c r="DR565" s="64"/>
      <c r="DS565" s="65"/>
      <c r="DT565" s="65"/>
      <c r="DU565" s="65"/>
      <c r="DV565" s="65"/>
      <c r="DW565" s="65"/>
      <c r="DX565" s="65"/>
      <c r="DY565" s="65"/>
      <c r="DZ565" s="65"/>
      <c r="EA565" s="65"/>
      <c r="EB565" s="65"/>
      <c r="EC565" s="65"/>
      <c r="ED565" s="65"/>
      <c r="EE565" s="65"/>
      <c r="EF565" s="65"/>
      <c r="EG565" s="65"/>
      <c r="EH565" s="65"/>
      <c r="EI565" s="65"/>
      <c r="EJ565" s="65"/>
      <c r="EK565" s="65"/>
      <c r="EL565" s="65"/>
      <c r="EM565" s="65"/>
      <c r="EN565" s="64"/>
      <c r="EO565" s="64"/>
      <c r="EP565" s="64"/>
      <c r="EQ565" s="64"/>
      <c r="ER565" s="64"/>
      <c r="ES565" s="166"/>
      <c r="ET565" s="166"/>
      <c r="EU565" s="166"/>
      <c r="EV565" s="166"/>
      <c r="EW565" s="166"/>
      <c r="EX565" s="166"/>
      <c r="EY565" s="166"/>
      <c r="EZ565" s="166"/>
      <c r="FA565" s="166"/>
      <c r="FB565" s="166"/>
      <c r="FC565" s="166"/>
      <c r="FD565" s="166"/>
      <c r="FE565" s="166"/>
      <c r="FF565" s="166"/>
      <c r="FG565" s="166"/>
      <c r="FH565" s="166"/>
      <c r="FI565" s="166"/>
      <c r="FJ565" s="166"/>
      <c r="FK565" s="166"/>
      <c r="FL565" s="166"/>
      <c r="FM565" s="166"/>
    </row>
    <row r="566" spans="66:169" x14ac:dyDescent="0.3"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  <c r="CO566" s="64"/>
      <c r="CP566" s="64"/>
      <c r="CQ566" s="64"/>
      <c r="CR566" s="64"/>
      <c r="CS566" s="64"/>
      <c r="CT566" s="64"/>
      <c r="CU566" s="64"/>
      <c r="CV566" s="64"/>
      <c r="CW566" s="64"/>
      <c r="CX566" s="64"/>
      <c r="CY566" s="64"/>
      <c r="CZ566" s="64"/>
      <c r="DA566" s="64"/>
      <c r="DB566" s="64"/>
      <c r="DC566" s="64"/>
      <c r="DD566" s="64"/>
      <c r="DE566" s="64"/>
      <c r="DF566" s="65"/>
      <c r="DG566" s="65"/>
      <c r="DH566" s="64"/>
      <c r="DI566" s="64"/>
      <c r="DJ566" s="64"/>
      <c r="DK566" s="64"/>
      <c r="DL566" s="64"/>
      <c r="DM566" s="64"/>
      <c r="DN566" s="64"/>
      <c r="DO566" s="64"/>
      <c r="DP566" s="64"/>
      <c r="DQ566" s="64"/>
      <c r="DR566" s="64"/>
      <c r="DS566" s="65"/>
      <c r="DT566" s="65"/>
      <c r="DU566" s="65"/>
      <c r="DV566" s="65"/>
      <c r="DW566" s="65"/>
      <c r="DX566" s="65"/>
      <c r="DY566" s="65"/>
      <c r="DZ566" s="65"/>
      <c r="EA566" s="65"/>
      <c r="EB566" s="65"/>
      <c r="EC566" s="65"/>
      <c r="ED566" s="65"/>
      <c r="EE566" s="65"/>
      <c r="EF566" s="65"/>
      <c r="EG566" s="65"/>
      <c r="EH566" s="65"/>
      <c r="EI566" s="65"/>
      <c r="EJ566" s="65"/>
      <c r="EK566" s="65"/>
      <c r="EL566" s="65"/>
      <c r="EM566" s="65"/>
      <c r="EN566" s="64"/>
      <c r="EO566" s="64"/>
      <c r="EP566" s="64"/>
      <c r="EQ566" s="64"/>
      <c r="ER566" s="64"/>
      <c r="ES566" s="166"/>
      <c r="ET566" s="166"/>
      <c r="EU566" s="166"/>
      <c r="EV566" s="166"/>
      <c r="EW566" s="166"/>
      <c r="EX566" s="166"/>
      <c r="EY566" s="166"/>
      <c r="EZ566" s="166"/>
      <c r="FA566" s="166"/>
      <c r="FB566" s="166"/>
      <c r="FC566" s="166"/>
      <c r="FD566" s="166"/>
      <c r="FE566" s="166"/>
      <c r="FF566" s="166"/>
      <c r="FG566" s="166"/>
      <c r="FH566" s="166"/>
      <c r="FI566" s="166"/>
      <c r="FJ566" s="166"/>
      <c r="FK566" s="166"/>
      <c r="FL566" s="166"/>
      <c r="FM566" s="166"/>
    </row>
    <row r="567" spans="66:169" x14ac:dyDescent="0.3"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64"/>
      <c r="CV567" s="64"/>
      <c r="CW567" s="64"/>
      <c r="CX567" s="64"/>
      <c r="CY567" s="64"/>
      <c r="CZ567" s="64"/>
      <c r="DA567" s="64"/>
      <c r="DB567" s="64"/>
      <c r="DC567" s="64"/>
      <c r="DD567" s="64"/>
      <c r="DE567" s="64"/>
      <c r="DF567" s="65"/>
      <c r="DG567" s="65"/>
      <c r="DH567" s="64"/>
      <c r="DI567" s="64"/>
      <c r="DJ567" s="64"/>
      <c r="DK567" s="64"/>
      <c r="DL567" s="64"/>
      <c r="DM567" s="64"/>
      <c r="DN567" s="64"/>
      <c r="DO567" s="64"/>
      <c r="DP567" s="64"/>
      <c r="DQ567" s="64"/>
      <c r="DR567" s="64"/>
      <c r="DS567" s="65"/>
      <c r="DT567" s="65"/>
      <c r="DU567" s="65"/>
      <c r="DV567" s="65"/>
      <c r="DW567" s="65"/>
      <c r="DX567" s="65"/>
      <c r="DY567" s="65"/>
      <c r="DZ567" s="65"/>
      <c r="EA567" s="65"/>
      <c r="EB567" s="65"/>
      <c r="EC567" s="65"/>
      <c r="ED567" s="65"/>
      <c r="EE567" s="65"/>
      <c r="EF567" s="65"/>
      <c r="EG567" s="65"/>
      <c r="EH567" s="65"/>
      <c r="EI567" s="65"/>
      <c r="EJ567" s="65"/>
      <c r="EK567" s="65"/>
      <c r="EL567" s="65"/>
      <c r="EM567" s="65"/>
      <c r="EN567" s="64"/>
      <c r="EO567" s="64"/>
      <c r="EP567" s="64"/>
      <c r="EQ567" s="64"/>
      <c r="ER567" s="64"/>
      <c r="ES567" s="166"/>
      <c r="ET567" s="166"/>
      <c r="EU567" s="166"/>
      <c r="EV567" s="166"/>
      <c r="EW567" s="166"/>
      <c r="EX567" s="166"/>
      <c r="EY567" s="166"/>
      <c r="EZ567" s="166"/>
      <c r="FA567" s="166"/>
      <c r="FB567" s="166"/>
      <c r="FC567" s="166"/>
      <c r="FD567" s="166"/>
      <c r="FE567" s="166"/>
      <c r="FF567" s="166"/>
      <c r="FG567" s="166"/>
      <c r="FH567" s="166"/>
      <c r="FI567" s="166"/>
      <c r="FJ567" s="166"/>
      <c r="FK567" s="166"/>
      <c r="FL567" s="166"/>
      <c r="FM567" s="166"/>
    </row>
    <row r="568" spans="66:169" x14ac:dyDescent="0.3"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C568" s="64"/>
      <c r="CD568" s="64"/>
      <c r="CE568" s="64"/>
      <c r="CF568" s="64"/>
      <c r="CG568" s="64"/>
      <c r="CH568" s="64"/>
      <c r="CI568" s="64"/>
      <c r="CJ568" s="64"/>
      <c r="CK568" s="64"/>
      <c r="CL568" s="64"/>
      <c r="CM568" s="64"/>
      <c r="CN568" s="64"/>
      <c r="CO568" s="64"/>
      <c r="CP568" s="64"/>
      <c r="CQ568" s="64"/>
      <c r="CR568" s="64"/>
      <c r="CS568" s="64"/>
      <c r="CT568" s="64"/>
      <c r="CU568" s="64"/>
      <c r="CV568" s="64"/>
      <c r="CW568" s="64"/>
      <c r="CX568" s="64"/>
      <c r="CY568" s="64"/>
      <c r="CZ568" s="64"/>
      <c r="DA568" s="64"/>
      <c r="DB568" s="64"/>
      <c r="DC568" s="64"/>
      <c r="DD568" s="64"/>
      <c r="DE568" s="64"/>
      <c r="DF568" s="65"/>
      <c r="DG568" s="65"/>
      <c r="DH568" s="64"/>
      <c r="DI568" s="64"/>
      <c r="DJ568" s="64"/>
      <c r="DK568" s="64"/>
      <c r="DL568" s="64"/>
      <c r="DM568" s="64"/>
      <c r="DN568" s="64"/>
      <c r="DO568" s="64"/>
      <c r="DP568" s="64"/>
      <c r="DQ568" s="64"/>
      <c r="DR568" s="64"/>
      <c r="DS568" s="65"/>
      <c r="DT568" s="65"/>
      <c r="DU568" s="65"/>
      <c r="DV568" s="65"/>
      <c r="DW568" s="65"/>
      <c r="DX568" s="65"/>
      <c r="DY568" s="65"/>
      <c r="DZ568" s="65"/>
      <c r="EA568" s="65"/>
      <c r="EB568" s="65"/>
      <c r="EC568" s="65"/>
      <c r="ED568" s="65"/>
      <c r="EE568" s="65"/>
      <c r="EF568" s="65"/>
      <c r="EG568" s="65"/>
      <c r="EH568" s="65"/>
      <c r="EI568" s="65"/>
      <c r="EJ568" s="65"/>
      <c r="EK568" s="65"/>
      <c r="EL568" s="65"/>
      <c r="EM568" s="65"/>
      <c r="EN568" s="64"/>
      <c r="EO568" s="64"/>
      <c r="EP568" s="64"/>
      <c r="EQ568" s="64"/>
      <c r="ER568" s="64"/>
      <c r="ES568" s="166"/>
      <c r="ET568" s="166"/>
      <c r="EU568" s="166"/>
      <c r="EV568" s="166"/>
      <c r="EW568" s="166"/>
      <c r="EX568" s="166"/>
      <c r="EY568" s="166"/>
      <c r="EZ568" s="166"/>
      <c r="FA568" s="166"/>
      <c r="FB568" s="166"/>
      <c r="FC568" s="166"/>
      <c r="FD568" s="166"/>
      <c r="FE568" s="166"/>
      <c r="FF568" s="166"/>
      <c r="FG568" s="166"/>
      <c r="FH568" s="166"/>
      <c r="FI568" s="166"/>
      <c r="FJ568" s="166"/>
      <c r="FK568" s="166"/>
      <c r="FL568" s="166"/>
      <c r="FM568" s="166"/>
    </row>
    <row r="569" spans="66:169" x14ac:dyDescent="0.3"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  <c r="CO569" s="64"/>
      <c r="CP569" s="64"/>
      <c r="CQ569" s="64"/>
      <c r="CR569" s="64"/>
      <c r="CS569" s="64"/>
      <c r="CT569" s="64"/>
      <c r="CU569" s="64"/>
      <c r="CV569" s="64"/>
      <c r="CW569" s="64"/>
      <c r="CX569" s="64"/>
      <c r="CY569" s="64"/>
      <c r="CZ569" s="64"/>
      <c r="DA569" s="64"/>
      <c r="DB569" s="64"/>
      <c r="DC569" s="64"/>
      <c r="DD569" s="64"/>
      <c r="DE569" s="64"/>
      <c r="DF569" s="65"/>
      <c r="DG569" s="65"/>
      <c r="DH569" s="64"/>
      <c r="DI569" s="64"/>
      <c r="DJ569" s="64"/>
      <c r="DK569" s="64"/>
      <c r="DL569" s="64"/>
      <c r="DM569" s="64"/>
      <c r="DN569" s="64"/>
      <c r="DO569" s="64"/>
      <c r="DP569" s="64"/>
      <c r="DQ569" s="64"/>
      <c r="DR569" s="64"/>
      <c r="DS569" s="65"/>
      <c r="DT569" s="65"/>
      <c r="DU569" s="65"/>
      <c r="DV569" s="65"/>
      <c r="DW569" s="65"/>
      <c r="DX569" s="65"/>
      <c r="DY569" s="65"/>
      <c r="DZ569" s="65"/>
      <c r="EA569" s="65"/>
      <c r="EB569" s="65"/>
      <c r="EC569" s="65"/>
      <c r="ED569" s="65"/>
      <c r="EE569" s="65"/>
      <c r="EF569" s="65"/>
      <c r="EG569" s="65"/>
      <c r="EH569" s="65"/>
      <c r="EI569" s="65"/>
      <c r="EJ569" s="65"/>
      <c r="EK569" s="65"/>
      <c r="EL569" s="65"/>
      <c r="EM569" s="65"/>
      <c r="EN569" s="64"/>
      <c r="EO569" s="64"/>
      <c r="EP569" s="64"/>
      <c r="EQ569" s="64"/>
      <c r="ER569" s="64"/>
      <c r="ES569" s="166"/>
      <c r="ET569" s="166"/>
      <c r="EU569" s="166"/>
      <c r="EV569" s="166"/>
      <c r="EW569" s="166"/>
      <c r="EX569" s="166"/>
      <c r="EY569" s="166"/>
      <c r="EZ569" s="166"/>
      <c r="FA569" s="166"/>
      <c r="FB569" s="166"/>
      <c r="FC569" s="166"/>
      <c r="FD569" s="166"/>
      <c r="FE569" s="166"/>
      <c r="FF569" s="166"/>
      <c r="FG569" s="166"/>
      <c r="FH569" s="166"/>
      <c r="FI569" s="166"/>
      <c r="FJ569" s="166"/>
      <c r="FK569" s="166"/>
      <c r="FL569" s="166"/>
      <c r="FM569" s="166"/>
    </row>
    <row r="570" spans="66:169" x14ac:dyDescent="0.3"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  <c r="CO570" s="64"/>
      <c r="CP570" s="64"/>
      <c r="CQ570" s="64"/>
      <c r="CR570" s="64"/>
      <c r="CS570" s="64"/>
      <c r="CT570" s="64"/>
      <c r="CU570" s="64"/>
      <c r="CV570" s="64"/>
      <c r="CW570" s="64"/>
      <c r="CX570" s="64"/>
      <c r="CY570" s="64"/>
      <c r="CZ570" s="64"/>
      <c r="DA570" s="64"/>
      <c r="DB570" s="64"/>
      <c r="DC570" s="64"/>
      <c r="DD570" s="64"/>
      <c r="DE570" s="64"/>
      <c r="DF570" s="65"/>
      <c r="DG570" s="65"/>
      <c r="DH570" s="64"/>
      <c r="DI570" s="64"/>
      <c r="DJ570" s="64"/>
      <c r="DK570" s="64"/>
      <c r="DL570" s="64"/>
      <c r="DM570" s="64"/>
      <c r="DN570" s="64"/>
      <c r="DO570" s="64"/>
      <c r="DP570" s="64"/>
      <c r="DQ570" s="64"/>
      <c r="DR570" s="64"/>
      <c r="DS570" s="65"/>
      <c r="DT570" s="65"/>
      <c r="DU570" s="65"/>
      <c r="DV570" s="65"/>
      <c r="DW570" s="65"/>
      <c r="DX570" s="65"/>
      <c r="DY570" s="65"/>
      <c r="DZ570" s="65"/>
      <c r="EA570" s="65"/>
      <c r="EB570" s="65"/>
      <c r="EC570" s="65"/>
      <c r="ED570" s="65"/>
      <c r="EE570" s="65"/>
      <c r="EF570" s="65"/>
      <c r="EG570" s="65"/>
      <c r="EH570" s="65"/>
      <c r="EI570" s="65"/>
      <c r="EJ570" s="65"/>
      <c r="EK570" s="65"/>
      <c r="EL570" s="65"/>
      <c r="EM570" s="65"/>
      <c r="EN570" s="64"/>
      <c r="EO570" s="64"/>
      <c r="EP570" s="64"/>
      <c r="EQ570" s="64"/>
      <c r="ER570" s="64"/>
      <c r="ES570" s="166"/>
      <c r="ET570" s="166"/>
      <c r="EU570" s="166"/>
      <c r="EV570" s="166"/>
      <c r="EW570" s="166"/>
      <c r="EX570" s="166"/>
      <c r="EY570" s="166"/>
      <c r="EZ570" s="166"/>
      <c r="FA570" s="166"/>
      <c r="FB570" s="166"/>
      <c r="FC570" s="166"/>
      <c r="FD570" s="166"/>
      <c r="FE570" s="166"/>
      <c r="FF570" s="166"/>
      <c r="FG570" s="166"/>
      <c r="FH570" s="166"/>
      <c r="FI570" s="166"/>
      <c r="FJ570" s="166"/>
      <c r="FK570" s="166"/>
      <c r="FL570" s="166"/>
      <c r="FM570" s="166"/>
    </row>
    <row r="571" spans="66:169" x14ac:dyDescent="0.3"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  <c r="CO571" s="64"/>
      <c r="CP571" s="64"/>
      <c r="CQ571" s="64"/>
      <c r="CR571" s="64"/>
      <c r="CS571" s="64"/>
      <c r="CT571" s="64"/>
      <c r="CU571" s="64"/>
      <c r="CV571" s="64"/>
      <c r="CW571" s="64"/>
      <c r="CX571" s="64"/>
      <c r="CY571" s="64"/>
      <c r="CZ571" s="64"/>
      <c r="DA571" s="64"/>
      <c r="DB571" s="64"/>
      <c r="DC571" s="64"/>
      <c r="DD571" s="64"/>
      <c r="DE571" s="64"/>
      <c r="DF571" s="65"/>
      <c r="DG571" s="65"/>
      <c r="DH571" s="64"/>
      <c r="DI571" s="64"/>
      <c r="DJ571" s="64"/>
      <c r="DK571" s="64"/>
      <c r="DL571" s="64"/>
      <c r="DM571" s="64"/>
      <c r="DN571" s="64"/>
      <c r="DO571" s="64"/>
      <c r="DP571" s="64"/>
      <c r="DQ571" s="64"/>
      <c r="DR571" s="64"/>
      <c r="DS571" s="65"/>
      <c r="DT571" s="65"/>
      <c r="DU571" s="65"/>
      <c r="DV571" s="65"/>
      <c r="DW571" s="65"/>
      <c r="DX571" s="65"/>
      <c r="DY571" s="65"/>
      <c r="DZ571" s="65"/>
      <c r="EA571" s="65"/>
      <c r="EB571" s="65"/>
      <c r="EC571" s="65"/>
      <c r="ED571" s="65"/>
      <c r="EE571" s="65"/>
      <c r="EF571" s="65"/>
      <c r="EG571" s="65"/>
      <c r="EH571" s="65"/>
      <c r="EI571" s="65"/>
      <c r="EJ571" s="65"/>
      <c r="EK571" s="65"/>
      <c r="EL571" s="65"/>
      <c r="EM571" s="65"/>
      <c r="EN571" s="64"/>
      <c r="EO571" s="64"/>
      <c r="EP571" s="64"/>
      <c r="EQ571" s="64"/>
      <c r="ER571" s="64"/>
      <c r="ES571" s="166"/>
      <c r="ET571" s="166"/>
      <c r="EU571" s="166"/>
      <c r="EV571" s="166"/>
      <c r="EW571" s="166"/>
      <c r="EX571" s="166"/>
      <c r="EY571" s="166"/>
      <c r="EZ571" s="166"/>
      <c r="FA571" s="166"/>
      <c r="FB571" s="166"/>
      <c r="FC571" s="166"/>
      <c r="FD571" s="166"/>
      <c r="FE571" s="166"/>
      <c r="FF571" s="166"/>
      <c r="FG571" s="166"/>
      <c r="FH571" s="166"/>
      <c r="FI571" s="166"/>
      <c r="FJ571" s="166"/>
      <c r="FK571" s="166"/>
      <c r="FL571" s="166"/>
      <c r="FM571" s="166"/>
    </row>
    <row r="572" spans="66:169" x14ac:dyDescent="0.3"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5"/>
      <c r="DG572" s="65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5"/>
      <c r="DT572" s="65"/>
      <c r="DU572" s="65"/>
      <c r="DV572" s="65"/>
      <c r="DW572" s="65"/>
      <c r="DX572" s="65"/>
      <c r="DY572" s="65"/>
      <c r="DZ572" s="65"/>
      <c r="EA572" s="65"/>
      <c r="EB572" s="65"/>
      <c r="EC572" s="65"/>
      <c r="ED572" s="65"/>
      <c r="EE572" s="65"/>
      <c r="EF572" s="65"/>
      <c r="EG572" s="65"/>
      <c r="EH572" s="65"/>
      <c r="EI572" s="65"/>
      <c r="EJ572" s="65"/>
      <c r="EK572" s="65"/>
      <c r="EL572" s="65"/>
      <c r="EM572" s="65"/>
      <c r="EN572" s="64"/>
      <c r="EO572" s="64"/>
      <c r="EP572" s="64"/>
      <c r="EQ572" s="64"/>
      <c r="ER572" s="64"/>
      <c r="ES572" s="166"/>
      <c r="ET572" s="166"/>
      <c r="EU572" s="166"/>
      <c r="EV572" s="166"/>
      <c r="EW572" s="166"/>
      <c r="EX572" s="166"/>
      <c r="EY572" s="166"/>
      <c r="EZ572" s="166"/>
      <c r="FA572" s="166"/>
      <c r="FB572" s="166"/>
      <c r="FC572" s="166"/>
      <c r="FD572" s="166"/>
      <c r="FE572" s="166"/>
      <c r="FF572" s="166"/>
      <c r="FG572" s="166"/>
      <c r="FH572" s="166"/>
      <c r="FI572" s="166"/>
      <c r="FJ572" s="166"/>
      <c r="FK572" s="166"/>
      <c r="FL572" s="166"/>
      <c r="FM572" s="166"/>
    </row>
    <row r="573" spans="66:169" x14ac:dyDescent="0.3"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64"/>
      <c r="CV573" s="64"/>
      <c r="CW573" s="64"/>
      <c r="CX573" s="64"/>
      <c r="CY573" s="64"/>
      <c r="CZ573" s="64"/>
      <c r="DA573" s="64"/>
      <c r="DB573" s="64"/>
      <c r="DC573" s="64"/>
      <c r="DD573" s="64"/>
      <c r="DE573" s="64"/>
      <c r="DF573" s="65"/>
      <c r="DG573" s="65"/>
      <c r="DH573" s="64"/>
      <c r="DI573" s="64"/>
      <c r="DJ573" s="64"/>
      <c r="DK573" s="64"/>
      <c r="DL573" s="64"/>
      <c r="DM573" s="64"/>
      <c r="DN573" s="64"/>
      <c r="DO573" s="64"/>
      <c r="DP573" s="64"/>
      <c r="DQ573" s="64"/>
      <c r="DR573" s="64"/>
      <c r="DS573" s="65"/>
      <c r="DT573" s="65"/>
      <c r="DU573" s="65"/>
      <c r="DV573" s="65"/>
      <c r="DW573" s="65"/>
      <c r="DX573" s="65"/>
      <c r="DY573" s="65"/>
      <c r="DZ573" s="65"/>
      <c r="EA573" s="65"/>
      <c r="EB573" s="65"/>
      <c r="EC573" s="65"/>
      <c r="ED573" s="65"/>
      <c r="EE573" s="65"/>
      <c r="EF573" s="65"/>
      <c r="EG573" s="65"/>
      <c r="EH573" s="65"/>
      <c r="EI573" s="65"/>
      <c r="EJ573" s="65"/>
      <c r="EK573" s="65"/>
      <c r="EL573" s="65"/>
      <c r="EM573" s="65"/>
      <c r="EN573" s="64"/>
      <c r="EO573" s="64"/>
      <c r="EP573" s="64"/>
      <c r="EQ573" s="64"/>
      <c r="ER573" s="64"/>
      <c r="ES573" s="166"/>
      <c r="ET573" s="166"/>
      <c r="EU573" s="166"/>
      <c r="EV573" s="166"/>
      <c r="EW573" s="166"/>
      <c r="EX573" s="166"/>
      <c r="EY573" s="166"/>
      <c r="EZ573" s="166"/>
      <c r="FA573" s="166"/>
      <c r="FB573" s="166"/>
      <c r="FC573" s="166"/>
      <c r="FD573" s="166"/>
      <c r="FE573" s="166"/>
      <c r="FF573" s="166"/>
      <c r="FG573" s="166"/>
      <c r="FH573" s="166"/>
      <c r="FI573" s="166"/>
      <c r="FJ573" s="166"/>
      <c r="FK573" s="166"/>
      <c r="FL573" s="166"/>
      <c r="FM573" s="166"/>
    </row>
    <row r="574" spans="66:169" x14ac:dyDescent="0.3"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  <c r="CO574" s="64"/>
      <c r="CP574" s="64"/>
      <c r="CQ574" s="64"/>
      <c r="CR574" s="64"/>
      <c r="CS574" s="64"/>
      <c r="CT574" s="64"/>
      <c r="CU574" s="64"/>
      <c r="CV574" s="64"/>
      <c r="CW574" s="64"/>
      <c r="CX574" s="64"/>
      <c r="CY574" s="64"/>
      <c r="CZ574" s="64"/>
      <c r="DA574" s="64"/>
      <c r="DB574" s="64"/>
      <c r="DC574" s="64"/>
      <c r="DD574" s="64"/>
      <c r="DE574" s="64"/>
      <c r="DF574" s="65"/>
      <c r="DG574" s="65"/>
      <c r="DH574" s="64"/>
      <c r="DI574" s="64"/>
      <c r="DJ574" s="64"/>
      <c r="DK574" s="64"/>
      <c r="DL574" s="64"/>
      <c r="DM574" s="64"/>
      <c r="DN574" s="64"/>
      <c r="DO574" s="64"/>
      <c r="DP574" s="64"/>
      <c r="DQ574" s="64"/>
      <c r="DR574" s="64"/>
      <c r="DS574" s="65"/>
      <c r="DT574" s="65"/>
      <c r="DU574" s="65"/>
      <c r="DV574" s="65"/>
      <c r="DW574" s="65"/>
      <c r="DX574" s="65"/>
      <c r="DY574" s="65"/>
      <c r="DZ574" s="65"/>
      <c r="EA574" s="65"/>
      <c r="EB574" s="65"/>
      <c r="EC574" s="65"/>
      <c r="ED574" s="65"/>
      <c r="EE574" s="65"/>
      <c r="EF574" s="65"/>
      <c r="EG574" s="65"/>
      <c r="EH574" s="65"/>
      <c r="EI574" s="65"/>
      <c r="EJ574" s="65"/>
      <c r="EK574" s="65"/>
      <c r="EL574" s="65"/>
      <c r="EM574" s="65"/>
      <c r="EN574" s="64"/>
      <c r="EO574" s="64"/>
      <c r="EP574" s="64"/>
      <c r="EQ574" s="64"/>
      <c r="ER574" s="64"/>
      <c r="ES574" s="166"/>
      <c r="ET574" s="166"/>
      <c r="EU574" s="166"/>
      <c r="EV574" s="166"/>
      <c r="EW574" s="166"/>
      <c r="EX574" s="166"/>
      <c r="EY574" s="166"/>
      <c r="EZ574" s="166"/>
      <c r="FA574" s="166"/>
      <c r="FB574" s="166"/>
      <c r="FC574" s="166"/>
      <c r="FD574" s="166"/>
      <c r="FE574" s="166"/>
      <c r="FF574" s="166"/>
      <c r="FG574" s="166"/>
      <c r="FH574" s="166"/>
      <c r="FI574" s="166"/>
      <c r="FJ574" s="166"/>
      <c r="FK574" s="166"/>
      <c r="FL574" s="166"/>
      <c r="FM574" s="166"/>
    </row>
    <row r="575" spans="66:169" x14ac:dyDescent="0.3"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  <c r="CO575" s="64"/>
      <c r="CP575" s="64"/>
      <c r="CQ575" s="64"/>
      <c r="CR575" s="64"/>
      <c r="CS575" s="64"/>
      <c r="CT575" s="64"/>
      <c r="CU575" s="64"/>
      <c r="CV575" s="64"/>
      <c r="CW575" s="64"/>
      <c r="CX575" s="64"/>
      <c r="CY575" s="64"/>
      <c r="CZ575" s="64"/>
      <c r="DA575" s="64"/>
      <c r="DB575" s="64"/>
      <c r="DC575" s="64"/>
      <c r="DD575" s="64"/>
      <c r="DE575" s="64"/>
      <c r="DF575" s="65"/>
      <c r="DG575" s="65"/>
      <c r="DH575" s="64"/>
      <c r="DI575" s="64"/>
      <c r="DJ575" s="64"/>
      <c r="DK575" s="64"/>
      <c r="DL575" s="64"/>
      <c r="DM575" s="64"/>
      <c r="DN575" s="64"/>
      <c r="DO575" s="64"/>
      <c r="DP575" s="64"/>
      <c r="DQ575" s="64"/>
      <c r="DR575" s="64"/>
      <c r="DS575" s="65"/>
      <c r="DT575" s="65"/>
      <c r="DU575" s="65"/>
      <c r="DV575" s="65"/>
      <c r="DW575" s="65"/>
      <c r="DX575" s="65"/>
      <c r="DY575" s="65"/>
      <c r="DZ575" s="65"/>
      <c r="EA575" s="65"/>
      <c r="EB575" s="65"/>
      <c r="EC575" s="65"/>
      <c r="ED575" s="65"/>
      <c r="EE575" s="65"/>
      <c r="EF575" s="65"/>
      <c r="EG575" s="65"/>
      <c r="EH575" s="65"/>
      <c r="EI575" s="65"/>
      <c r="EJ575" s="65"/>
      <c r="EK575" s="65"/>
      <c r="EL575" s="65"/>
      <c r="EM575" s="65"/>
      <c r="EN575" s="64"/>
      <c r="EO575" s="64"/>
      <c r="EP575" s="64"/>
      <c r="EQ575" s="64"/>
      <c r="ER575" s="64"/>
      <c r="ES575" s="166"/>
      <c r="ET575" s="166"/>
      <c r="EU575" s="166"/>
      <c r="EV575" s="166"/>
      <c r="EW575" s="166"/>
      <c r="EX575" s="166"/>
      <c r="EY575" s="166"/>
      <c r="EZ575" s="166"/>
      <c r="FA575" s="166"/>
      <c r="FB575" s="166"/>
      <c r="FC575" s="166"/>
      <c r="FD575" s="166"/>
      <c r="FE575" s="166"/>
      <c r="FF575" s="166"/>
      <c r="FG575" s="166"/>
      <c r="FH575" s="166"/>
      <c r="FI575" s="166"/>
      <c r="FJ575" s="166"/>
      <c r="FK575" s="166"/>
      <c r="FL575" s="166"/>
      <c r="FM575" s="166"/>
    </row>
    <row r="576" spans="66:169" x14ac:dyDescent="0.3"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  <c r="CO576" s="64"/>
      <c r="CP576" s="64"/>
      <c r="CQ576" s="64"/>
      <c r="CR576" s="64"/>
      <c r="CS576" s="64"/>
      <c r="CT576" s="64"/>
      <c r="CU576" s="64"/>
      <c r="CV576" s="64"/>
      <c r="CW576" s="64"/>
      <c r="CX576" s="64"/>
      <c r="CY576" s="64"/>
      <c r="CZ576" s="64"/>
      <c r="DA576" s="64"/>
      <c r="DB576" s="64"/>
      <c r="DC576" s="64"/>
      <c r="DD576" s="64"/>
      <c r="DE576" s="64"/>
      <c r="DF576" s="65"/>
      <c r="DG576" s="65"/>
      <c r="DH576" s="64"/>
      <c r="DI576" s="64"/>
      <c r="DJ576" s="64"/>
      <c r="DK576" s="64"/>
      <c r="DL576" s="64"/>
      <c r="DM576" s="64"/>
      <c r="DN576" s="64"/>
      <c r="DO576" s="64"/>
      <c r="DP576" s="64"/>
      <c r="DQ576" s="64"/>
      <c r="DR576" s="64"/>
      <c r="DS576" s="65"/>
      <c r="DT576" s="65"/>
      <c r="DU576" s="65"/>
      <c r="DV576" s="65"/>
      <c r="DW576" s="65"/>
      <c r="DX576" s="65"/>
      <c r="DY576" s="65"/>
      <c r="DZ576" s="65"/>
      <c r="EA576" s="65"/>
      <c r="EB576" s="65"/>
      <c r="EC576" s="65"/>
      <c r="ED576" s="65"/>
      <c r="EE576" s="65"/>
      <c r="EF576" s="65"/>
      <c r="EG576" s="65"/>
      <c r="EH576" s="65"/>
      <c r="EI576" s="65"/>
      <c r="EJ576" s="65"/>
      <c r="EK576" s="65"/>
      <c r="EL576" s="65"/>
      <c r="EM576" s="65"/>
      <c r="EN576" s="64"/>
      <c r="EO576" s="64"/>
      <c r="EP576" s="64"/>
      <c r="EQ576" s="64"/>
      <c r="ER576" s="64"/>
      <c r="ES576" s="166"/>
      <c r="ET576" s="166"/>
      <c r="EU576" s="166"/>
      <c r="EV576" s="166"/>
      <c r="EW576" s="166"/>
      <c r="EX576" s="166"/>
      <c r="EY576" s="166"/>
      <c r="EZ576" s="166"/>
      <c r="FA576" s="166"/>
      <c r="FB576" s="166"/>
      <c r="FC576" s="166"/>
      <c r="FD576" s="166"/>
      <c r="FE576" s="166"/>
      <c r="FF576" s="166"/>
      <c r="FG576" s="166"/>
      <c r="FH576" s="166"/>
      <c r="FI576" s="166"/>
      <c r="FJ576" s="166"/>
      <c r="FK576" s="166"/>
      <c r="FL576" s="166"/>
      <c r="FM576" s="166"/>
    </row>
    <row r="577" spans="66:169" x14ac:dyDescent="0.3"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64"/>
      <c r="CV577" s="64"/>
      <c r="CW577" s="64"/>
      <c r="CX577" s="64"/>
      <c r="CY577" s="64"/>
      <c r="CZ577" s="64"/>
      <c r="DA577" s="64"/>
      <c r="DB577" s="64"/>
      <c r="DC577" s="64"/>
      <c r="DD577" s="64"/>
      <c r="DE577" s="64"/>
      <c r="DF577" s="65"/>
      <c r="DG577" s="65"/>
      <c r="DH577" s="64"/>
      <c r="DI577" s="64"/>
      <c r="DJ577" s="64"/>
      <c r="DK577" s="64"/>
      <c r="DL577" s="64"/>
      <c r="DM577" s="64"/>
      <c r="DN577" s="64"/>
      <c r="DO577" s="64"/>
      <c r="DP577" s="64"/>
      <c r="DQ577" s="64"/>
      <c r="DR577" s="64"/>
      <c r="DS577" s="65"/>
      <c r="DT577" s="65"/>
      <c r="DU577" s="65"/>
      <c r="DV577" s="65"/>
      <c r="DW577" s="65"/>
      <c r="DX577" s="65"/>
      <c r="DY577" s="65"/>
      <c r="DZ577" s="65"/>
      <c r="EA577" s="65"/>
      <c r="EB577" s="65"/>
      <c r="EC577" s="65"/>
      <c r="ED577" s="65"/>
      <c r="EE577" s="65"/>
      <c r="EF577" s="65"/>
      <c r="EG577" s="65"/>
      <c r="EH577" s="65"/>
      <c r="EI577" s="65"/>
      <c r="EJ577" s="65"/>
      <c r="EK577" s="65"/>
      <c r="EL577" s="65"/>
      <c r="EM577" s="65"/>
      <c r="EN577" s="64"/>
      <c r="EO577" s="64"/>
      <c r="EP577" s="64"/>
      <c r="EQ577" s="64"/>
      <c r="ER577" s="64"/>
      <c r="ES577" s="166"/>
      <c r="ET577" s="166"/>
      <c r="EU577" s="166"/>
      <c r="EV577" s="166"/>
      <c r="EW577" s="166"/>
      <c r="EX577" s="166"/>
      <c r="EY577" s="166"/>
      <c r="EZ577" s="166"/>
      <c r="FA577" s="166"/>
      <c r="FB577" s="166"/>
      <c r="FC577" s="166"/>
      <c r="FD577" s="166"/>
      <c r="FE577" s="166"/>
      <c r="FF577" s="166"/>
      <c r="FG577" s="166"/>
      <c r="FH577" s="166"/>
      <c r="FI577" s="166"/>
      <c r="FJ577" s="166"/>
      <c r="FK577" s="166"/>
      <c r="FL577" s="166"/>
      <c r="FM577" s="166"/>
    </row>
    <row r="578" spans="66:169" x14ac:dyDescent="0.3"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C578" s="64"/>
      <c r="CD578" s="64"/>
      <c r="CE578" s="64"/>
      <c r="CF578" s="64"/>
      <c r="CG578" s="64"/>
      <c r="CH578" s="64"/>
      <c r="CI578" s="64"/>
      <c r="CJ578" s="64"/>
      <c r="CK578" s="64"/>
      <c r="CL578" s="64"/>
      <c r="CM578" s="64"/>
      <c r="CN578" s="64"/>
      <c r="CO578" s="64"/>
      <c r="CP578" s="64"/>
      <c r="CQ578" s="64"/>
      <c r="CR578" s="64"/>
      <c r="CS578" s="64"/>
      <c r="CT578" s="64"/>
      <c r="CU578" s="64"/>
      <c r="CV578" s="64"/>
      <c r="CW578" s="64"/>
      <c r="CX578" s="64"/>
      <c r="CY578" s="64"/>
      <c r="CZ578" s="64"/>
      <c r="DA578" s="64"/>
      <c r="DB578" s="64"/>
      <c r="DC578" s="64"/>
      <c r="DD578" s="64"/>
      <c r="DE578" s="64"/>
      <c r="DF578" s="65"/>
      <c r="DG578" s="65"/>
      <c r="DH578" s="64"/>
      <c r="DI578" s="64"/>
      <c r="DJ578" s="64"/>
      <c r="DK578" s="64"/>
      <c r="DL578" s="64"/>
      <c r="DM578" s="64"/>
      <c r="DN578" s="64"/>
      <c r="DO578" s="64"/>
      <c r="DP578" s="64"/>
      <c r="DQ578" s="64"/>
      <c r="DR578" s="64"/>
      <c r="DS578" s="65"/>
      <c r="DT578" s="65"/>
      <c r="DU578" s="65"/>
      <c r="DV578" s="65"/>
      <c r="DW578" s="65"/>
      <c r="DX578" s="65"/>
      <c r="DY578" s="65"/>
      <c r="DZ578" s="65"/>
      <c r="EA578" s="65"/>
      <c r="EB578" s="65"/>
      <c r="EC578" s="65"/>
      <c r="ED578" s="65"/>
      <c r="EE578" s="65"/>
      <c r="EF578" s="65"/>
      <c r="EG578" s="65"/>
      <c r="EH578" s="65"/>
      <c r="EI578" s="65"/>
      <c r="EJ578" s="65"/>
      <c r="EK578" s="65"/>
      <c r="EL578" s="65"/>
      <c r="EM578" s="65"/>
      <c r="EN578" s="64"/>
      <c r="EO578" s="64"/>
      <c r="EP578" s="64"/>
      <c r="EQ578" s="64"/>
      <c r="ER578" s="64"/>
      <c r="ES578" s="166"/>
      <c r="ET578" s="166"/>
      <c r="EU578" s="166"/>
      <c r="EV578" s="166"/>
      <c r="EW578" s="166"/>
      <c r="EX578" s="166"/>
      <c r="EY578" s="166"/>
      <c r="EZ578" s="166"/>
      <c r="FA578" s="166"/>
      <c r="FB578" s="166"/>
      <c r="FC578" s="166"/>
      <c r="FD578" s="166"/>
      <c r="FE578" s="166"/>
      <c r="FF578" s="166"/>
      <c r="FG578" s="166"/>
      <c r="FH578" s="166"/>
      <c r="FI578" s="166"/>
      <c r="FJ578" s="166"/>
      <c r="FK578" s="166"/>
      <c r="FL578" s="166"/>
      <c r="FM578" s="166"/>
    </row>
    <row r="579" spans="66:169" x14ac:dyDescent="0.3"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C579" s="64"/>
      <c r="CD579" s="64"/>
      <c r="CE579" s="64"/>
      <c r="CF579" s="64"/>
      <c r="CG579" s="64"/>
      <c r="CH579" s="64"/>
      <c r="CI579" s="64"/>
      <c r="CJ579" s="64"/>
      <c r="CK579" s="64"/>
      <c r="CL579" s="64"/>
      <c r="CM579" s="64"/>
      <c r="CN579" s="64"/>
      <c r="CO579" s="64"/>
      <c r="CP579" s="64"/>
      <c r="CQ579" s="64"/>
      <c r="CR579" s="64"/>
      <c r="CS579" s="64"/>
      <c r="CT579" s="64"/>
      <c r="CU579" s="64"/>
      <c r="CV579" s="64"/>
      <c r="CW579" s="64"/>
      <c r="CX579" s="64"/>
      <c r="CY579" s="64"/>
      <c r="CZ579" s="64"/>
      <c r="DA579" s="64"/>
      <c r="DB579" s="64"/>
      <c r="DC579" s="64"/>
      <c r="DD579" s="64"/>
      <c r="DE579" s="64"/>
      <c r="DF579" s="65"/>
      <c r="DG579" s="65"/>
      <c r="DH579" s="64"/>
      <c r="DI579" s="64"/>
      <c r="DJ579" s="64"/>
      <c r="DK579" s="64"/>
      <c r="DL579" s="64"/>
      <c r="DM579" s="64"/>
      <c r="DN579" s="64"/>
      <c r="DO579" s="64"/>
      <c r="DP579" s="64"/>
      <c r="DQ579" s="64"/>
      <c r="DR579" s="64"/>
      <c r="DS579" s="65"/>
      <c r="DT579" s="65"/>
      <c r="DU579" s="65"/>
      <c r="DV579" s="65"/>
      <c r="DW579" s="65"/>
      <c r="DX579" s="65"/>
      <c r="DY579" s="65"/>
      <c r="DZ579" s="65"/>
      <c r="EA579" s="65"/>
      <c r="EB579" s="65"/>
      <c r="EC579" s="65"/>
      <c r="ED579" s="65"/>
      <c r="EE579" s="65"/>
      <c r="EF579" s="65"/>
      <c r="EG579" s="65"/>
      <c r="EH579" s="65"/>
      <c r="EI579" s="65"/>
      <c r="EJ579" s="65"/>
      <c r="EK579" s="65"/>
      <c r="EL579" s="65"/>
      <c r="EM579" s="65"/>
      <c r="EN579" s="64"/>
      <c r="EO579" s="64"/>
      <c r="EP579" s="64"/>
      <c r="EQ579" s="64"/>
      <c r="ER579" s="64"/>
      <c r="ES579" s="166"/>
      <c r="ET579" s="166"/>
      <c r="EU579" s="166"/>
      <c r="EV579" s="166"/>
      <c r="EW579" s="166"/>
      <c r="EX579" s="166"/>
      <c r="EY579" s="166"/>
      <c r="EZ579" s="166"/>
      <c r="FA579" s="166"/>
      <c r="FB579" s="166"/>
      <c r="FC579" s="166"/>
      <c r="FD579" s="166"/>
      <c r="FE579" s="166"/>
      <c r="FF579" s="166"/>
      <c r="FG579" s="166"/>
      <c r="FH579" s="166"/>
      <c r="FI579" s="166"/>
      <c r="FJ579" s="166"/>
      <c r="FK579" s="166"/>
      <c r="FL579" s="166"/>
      <c r="FM579" s="166"/>
    </row>
    <row r="580" spans="66:169" x14ac:dyDescent="0.3">
      <c r="BN580" s="64"/>
      <c r="BO580" s="64"/>
      <c r="BP580" s="64"/>
      <c r="BQ580" s="64"/>
      <c r="BR580" s="64"/>
      <c r="BS580" s="64"/>
      <c r="BT580" s="64"/>
      <c r="BU580" s="64"/>
      <c r="BV580" s="64"/>
      <c r="BW580" s="64"/>
      <c r="BX580" s="64"/>
      <c r="BY580" s="64"/>
      <c r="BZ580" s="64"/>
      <c r="CA580" s="64"/>
      <c r="CC580" s="64"/>
      <c r="CD580" s="64"/>
      <c r="CE580" s="64"/>
      <c r="CF580" s="64"/>
      <c r="CG580" s="64"/>
      <c r="CH580" s="64"/>
      <c r="CI580" s="64"/>
      <c r="CJ580" s="64"/>
      <c r="CK580" s="64"/>
      <c r="CL580" s="64"/>
      <c r="CM580" s="64"/>
      <c r="CN580" s="64"/>
      <c r="CO580" s="64"/>
      <c r="CP580" s="64"/>
      <c r="CQ580" s="64"/>
      <c r="CR580" s="64"/>
      <c r="CS580" s="64"/>
      <c r="CT580" s="64"/>
      <c r="CU580" s="64"/>
      <c r="CV580" s="64"/>
      <c r="CW580" s="64"/>
      <c r="CX580" s="64"/>
      <c r="CY580" s="64"/>
      <c r="CZ580" s="64"/>
      <c r="DA580" s="64"/>
      <c r="DB580" s="64"/>
      <c r="DC580" s="64"/>
      <c r="DD580" s="64"/>
      <c r="DE580" s="64"/>
      <c r="DF580" s="65"/>
      <c r="DG580" s="65"/>
      <c r="DH580" s="64"/>
      <c r="DI580" s="64"/>
      <c r="DJ580" s="64"/>
      <c r="DK580" s="64"/>
      <c r="DL580" s="64"/>
      <c r="DM580" s="64"/>
      <c r="DN580" s="64"/>
      <c r="DO580" s="64"/>
      <c r="DP580" s="64"/>
      <c r="DQ580" s="64"/>
      <c r="DR580" s="64"/>
      <c r="DS580" s="65"/>
      <c r="DT580" s="65"/>
      <c r="DU580" s="65"/>
      <c r="DV580" s="65"/>
      <c r="DW580" s="65"/>
      <c r="DX580" s="65"/>
      <c r="DY580" s="65"/>
      <c r="DZ580" s="65"/>
      <c r="EA580" s="65"/>
      <c r="EB580" s="65"/>
      <c r="EC580" s="65"/>
      <c r="ED580" s="65"/>
      <c r="EE580" s="65"/>
      <c r="EF580" s="65"/>
      <c r="EG580" s="65"/>
      <c r="EH580" s="65"/>
      <c r="EI580" s="65"/>
      <c r="EJ580" s="65"/>
      <c r="EK580" s="65"/>
      <c r="EL580" s="65"/>
      <c r="EM580" s="65"/>
      <c r="EN580" s="64"/>
      <c r="EO580" s="64"/>
      <c r="EP580" s="64"/>
      <c r="EQ580" s="64"/>
      <c r="ER580" s="64"/>
      <c r="ES580" s="166"/>
      <c r="ET580" s="166"/>
      <c r="EU580" s="166"/>
      <c r="EV580" s="166"/>
      <c r="EW580" s="166"/>
      <c r="EX580" s="166"/>
      <c r="EY580" s="166"/>
      <c r="EZ580" s="166"/>
      <c r="FA580" s="166"/>
      <c r="FB580" s="166"/>
      <c r="FC580" s="166"/>
      <c r="FD580" s="166"/>
      <c r="FE580" s="166"/>
      <c r="FF580" s="166"/>
      <c r="FG580" s="166"/>
      <c r="FH580" s="166"/>
      <c r="FI580" s="166"/>
      <c r="FJ580" s="166"/>
      <c r="FK580" s="166"/>
      <c r="FL580" s="166"/>
      <c r="FM580" s="166"/>
    </row>
    <row r="581" spans="66:169" x14ac:dyDescent="0.3">
      <c r="BN581" s="64"/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C581" s="64"/>
      <c r="CD581" s="64"/>
      <c r="CE581" s="64"/>
      <c r="CF581" s="64"/>
      <c r="CG581" s="64"/>
      <c r="CH581" s="64"/>
      <c r="CI581" s="64"/>
      <c r="CJ581" s="64"/>
      <c r="CK581" s="64"/>
      <c r="CL581" s="64"/>
      <c r="CM581" s="64"/>
      <c r="CN581" s="64"/>
      <c r="CO581" s="64"/>
      <c r="CP581" s="64"/>
      <c r="CQ581" s="64"/>
      <c r="CR581" s="64"/>
      <c r="CS581" s="64"/>
      <c r="CT581" s="64"/>
      <c r="CU581" s="64"/>
      <c r="CV581" s="64"/>
      <c r="CW581" s="64"/>
      <c r="CX581" s="64"/>
      <c r="CY581" s="64"/>
      <c r="CZ581" s="64"/>
      <c r="DA581" s="64"/>
      <c r="DB581" s="64"/>
      <c r="DC581" s="64"/>
      <c r="DD581" s="64"/>
      <c r="DE581" s="64"/>
      <c r="DF581" s="65"/>
      <c r="DG581" s="65"/>
      <c r="DH581" s="64"/>
      <c r="DI581" s="64"/>
      <c r="DJ581" s="64"/>
      <c r="DK581" s="64"/>
      <c r="DL581" s="64"/>
      <c r="DM581" s="64"/>
      <c r="DN581" s="64"/>
      <c r="DO581" s="64"/>
      <c r="DP581" s="64"/>
      <c r="DQ581" s="64"/>
      <c r="DR581" s="64"/>
      <c r="DS581" s="65"/>
      <c r="DT581" s="65"/>
      <c r="DU581" s="65"/>
      <c r="DV581" s="65"/>
      <c r="DW581" s="65"/>
      <c r="DX581" s="65"/>
      <c r="DY581" s="65"/>
      <c r="DZ581" s="65"/>
      <c r="EA581" s="65"/>
      <c r="EB581" s="65"/>
      <c r="EC581" s="65"/>
      <c r="ED581" s="65"/>
      <c r="EE581" s="65"/>
      <c r="EF581" s="65"/>
      <c r="EG581" s="65"/>
      <c r="EH581" s="65"/>
      <c r="EI581" s="65"/>
      <c r="EJ581" s="65"/>
      <c r="EK581" s="65"/>
      <c r="EL581" s="65"/>
      <c r="EM581" s="65"/>
      <c r="EN581" s="64"/>
      <c r="EO581" s="64"/>
      <c r="EP581" s="64"/>
      <c r="EQ581" s="64"/>
      <c r="ER581" s="64"/>
      <c r="ES581" s="166"/>
      <c r="ET581" s="166"/>
      <c r="EU581" s="166"/>
      <c r="EV581" s="166"/>
      <c r="EW581" s="166"/>
      <c r="EX581" s="166"/>
      <c r="EY581" s="166"/>
      <c r="EZ581" s="166"/>
      <c r="FA581" s="166"/>
      <c r="FB581" s="166"/>
      <c r="FC581" s="166"/>
      <c r="FD581" s="166"/>
      <c r="FE581" s="166"/>
      <c r="FF581" s="166"/>
      <c r="FG581" s="166"/>
      <c r="FH581" s="166"/>
      <c r="FI581" s="166"/>
      <c r="FJ581" s="166"/>
      <c r="FK581" s="166"/>
      <c r="FL581" s="166"/>
      <c r="FM581" s="166"/>
    </row>
    <row r="582" spans="66:169" x14ac:dyDescent="0.3"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C582" s="64"/>
      <c r="CD582" s="64"/>
      <c r="CE582" s="64"/>
      <c r="CF582" s="64"/>
      <c r="CG582" s="64"/>
      <c r="CH582" s="64"/>
      <c r="CI582" s="64"/>
      <c r="CJ582" s="64"/>
      <c r="CK582" s="64"/>
      <c r="CL582" s="64"/>
      <c r="CM582" s="64"/>
      <c r="CN582" s="64"/>
      <c r="CO582" s="64"/>
      <c r="CP582" s="64"/>
      <c r="CQ582" s="64"/>
      <c r="CR582" s="64"/>
      <c r="CS582" s="64"/>
      <c r="CT582" s="64"/>
      <c r="CU582" s="64"/>
      <c r="CV582" s="64"/>
      <c r="CW582" s="64"/>
      <c r="CX582" s="64"/>
      <c r="CY582" s="64"/>
      <c r="CZ582" s="64"/>
      <c r="DA582" s="64"/>
      <c r="DB582" s="64"/>
      <c r="DC582" s="64"/>
      <c r="DD582" s="64"/>
      <c r="DE582" s="64"/>
      <c r="DF582" s="65"/>
      <c r="DG582" s="65"/>
      <c r="DH582" s="64"/>
      <c r="DI582" s="64"/>
      <c r="DJ582" s="64"/>
      <c r="DK582" s="64"/>
      <c r="DL582" s="64"/>
      <c r="DM582" s="64"/>
      <c r="DN582" s="64"/>
      <c r="DO582" s="64"/>
      <c r="DP582" s="64"/>
      <c r="DQ582" s="64"/>
      <c r="DR582" s="64"/>
      <c r="DS582" s="65"/>
      <c r="DT582" s="65"/>
      <c r="DU582" s="65"/>
      <c r="DV582" s="65"/>
      <c r="DW582" s="65"/>
      <c r="DX582" s="65"/>
      <c r="DY582" s="65"/>
      <c r="DZ582" s="65"/>
      <c r="EA582" s="65"/>
      <c r="EB582" s="65"/>
      <c r="EC582" s="65"/>
      <c r="ED582" s="65"/>
      <c r="EE582" s="65"/>
      <c r="EF582" s="65"/>
      <c r="EG582" s="65"/>
      <c r="EH582" s="65"/>
      <c r="EI582" s="65"/>
      <c r="EJ582" s="65"/>
      <c r="EK582" s="65"/>
      <c r="EL582" s="65"/>
      <c r="EM582" s="65"/>
      <c r="EN582" s="64"/>
      <c r="EO582" s="64"/>
      <c r="EP582" s="64"/>
      <c r="EQ582" s="64"/>
      <c r="ER582" s="64"/>
      <c r="ES582" s="166"/>
      <c r="ET582" s="166"/>
      <c r="EU582" s="166"/>
      <c r="EV582" s="166"/>
      <c r="EW582" s="166"/>
      <c r="EX582" s="166"/>
      <c r="EY582" s="166"/>
      <c r="EZ582" s="166"/>
      <c r="FA582" s="166"/>
      <c r="FB582" s="166"/>
      <c r="FC582" s="166"/>
      <c r="FD582" s="166"/>
      <c r="FE582" s="166"/>
      <c r="FF582" s="166"/>
      <c r="FG582" s="166"/>
      <c r="FH582" s="166"/>
      <c r="FI582" s="166"/>
      <c r="FJ582" s="166"/>
      <c r="FK582" s="166"/>
      <c r="FL582" s="166"/>
      <c r="FM582" s="166"/>
    </row>
    <row r="583" spans="66:169" x14ac:dyDescent="0.3">
      <c r="BN583" s="64"/>
      <c r="BO583" s="64"/>
      <c r="BP583" s="64"/>
      <c r="BQ583" s="64"/>
      <c r="BR583" s="64"/>
      <c r="BS583" s="64"/>
      <c r="BT583" s="64"/>
      <c r="BU583" s="64"/>
      <c r="BV583" s="64"/>
      <c r="BW583" s="64"/>
      <c r="BX583" s="64"/>
      <c r="BY583" s="64"/>
      <c r="BZ583" s="64"/>
      <c r="CA583" s="64"/>
      <c r="CC583" s="64"/>
      <c r="CD583" s="64"/>
      <c r="CE583" s="64"/>
      <c r="CF583" s="64"/>
      <c r="CG583" s="64"/>
      <c r="CH583" s="64"/>
      <c r="CI583" s="64"/>
      <c r="CJ583" s="64"/>
      <c r="CK583" s="64"/>
      <c r="CL583" s="64"/>
      <c r="CM583" s="64"/>
      <c r="CN583" s="64"/>
      <c r="CO583" s="64"/>
      <c r="CP583" s="64"/>
      <c r="CQ583" s="64"/>
      <c r="CR583" s="64"/>
      <c r="CS583" s="64"/>
      <c r="CT583" s="64"/>
      <c r="CU583" s="64"/>
      <c r="CV583" s="64"/>
      <c r="CW583" s="64"/>
      <c r="CX583" s="64"/>
      <c r="CY583" s="64"/>
      <c r="CZ583" s="64"/>
      <c r="DA583" s="64"/>
      <c r="DB583" s="64"/>
      <c r="DC583" s="64"/>
      <c r="DD583" s="64"/>
      <c r="DE583" s="64"/>
      <c r="DF583" s="65"/>
      <c r="DG583" s="65"/>
      <c r="DH583" s="64"/>
      <c r="DI583" s="64"/>
      <c r="DJ583" s="64"/>
      <c r="DK583" s="64"/>
      <c r="DL583" s="64"/>
      <c r="DM583" s="64"/>
      <c r="DN583" s="64"/>
      <c r="DO583" s="64"/>
      <c r="DP583" s="64"/>
      <c r="DQ583" s="64"/>
      <c r="DR583" s="64"/>
      <c r="DS583" s="65"/>
      <c r="DT583" s="65"/>
      <c r="DU583" s="65"/>
      <c r="DV583" s="65"/>
      <c r="DW583" s="65"/>
      <c r="DX583" s="65"/>
      <c r="DY583" s="65"/>
      <c r="DZ583" s="65"/>
      <c r="EA583" s="65"/>
      <c r="EB583" s="65"/>
      <c r="EC583" s="65"/>
      <c r="ED583" s="65"/>
      <c r="EE583" s="65"/>
      <c r="EF583" s="65"/>
      <c r="EG583" s="65"/>
      <c r="EH583" s="65"/>
      <c r="EI583" s="65"/>
      <c r="EJ583" s="65"/>
      <c r="EK583" s="65"/>
      <c r="EL583" s="65"/>
      <c r="EM583" s="65"/>
      <c r="EN583" s="64"/>
      <c r="EO583" s="64"/>
      <c r="EP583" s="64"/>
      <c r="EQ583" s="64"/>
      <c r="ER583" s="64"/>
      <c r="ES583" s="166"/>
      <c r="ET583" s="166"/>
      <c r="EU583" s="166"/>
      <c r="EV583" s="166"/>
      <c r="EW583" s="166"/>
      <c r="EX583" s="166"/>
      <c r="EY583" s="166"/>
      <c r="EZ583" s="166"/>
      <c r="FA583" s="166"/>
      <c r="FB583" s="166"/>
      <c r="FC583" s="166"/>
      <c r="FD583" s="166"/>
      <c r="FE583" s="166"/>
      <c r="FF583" s="166"/>
      <c r="FG583" s="166"/>
      <c r="FH583" s="166"/>
      <c r="FI583" s="166"/>
      <c r="FJ583" s="166"/>
      <c r="FK583" s="166"/>
      <c r="FL583" s="166"/>
      <c r="FM583" s="166"/>
    </row>
    <row r="584" spans="66:169" x14ac:dyDescent="0.3">
      <c r="BN584" s="64"/>
      <c r="BO584" s="64"/>
      <c r="BP584" s="64"/>
      <c r="BQ584" s="64"/>
      <c r="BR584" s="64"/>
      <c r="BS584" s="64"/>
      <c r="BT584" s="64"/>
      <c r="BU584" s="64"/>
      <c r="BV584" s="64"/>
      <c r="BW584" s="64"/>
      <c r="BX584" s="64"/>
      <c r="BY584" s="64"/>
      <c r="BZ584" s="64"/>
      <c r="CA584" s="64"/>
      <c r="CC584" s="64"/>
      <c r="CD584" s="64"/>
      <c r="CE584" s="64"/>
      <c r="CF584" s="64"/>
      <c r="CG584" s="64"/>
      <c r="CH584" s="64"/>
      <c r="CI584" s="64"/>
      <c r="CJ584" s="64"/>
      <c r="CK584" s="64"/>
      <c r="CL584" s="64"/>
      <c r="CM584" s="64"/>
      <c r="CN584" s="64"/>
      <c r="CO584" s="64"/>
      <c r="CP584" s="64"/>
      <c r="CQ584" s="64"/>
      <c r="CR584" s="64"/>
      <c r="CS584" s="64"/>
      <c r="CT584" s="64"/>
      <c r="CU584" s="64"/>
      <c r="CV584" s="64"/>
      <c r="CW584" s="64"/>
      <c r="CX584" s="64"/>
      <c r="CY584" s="64"/>
      <c r="CZ584" s="64"/>
      <c r="DA584" s="64"/>
      <c r="DB584" s="64"/>
      <c r="DC584" s="64"/>
      <c r="DD584" s="64"/>
      <c r="DE584" s="64"/>
      <c r="DF584" s="65"/>
      <c r="DG584" s="65"/>
      <c r="DH584" s="64"/>
      <c r="DI584" s="64"/>
      <c r="DJ584" s="64"/>
      <c r="DK584" s="64"/>
      <c r="DL584" s="64"/>
      <c r="DM584" s="64"/>
      <c r="DN584" s="64"/>
      <c r="DO584" s="64"/>
      <c r="DP584" s="64"/>
      <c r="DQ584" s="64"/>
      <c r="DR584" s="64"/>
      <c r="DS584" s="65"/>
      <c r="DT584" s="65"/>
      <c r="DU584" s="65"/>
      <c r="DV584" s="65"/>
      <c r="DW584" s="65"/>
      <c r="DX584" s="65"/>
      <c r="DY584" s="65"/>
      <c r="DZ584" s="65"/>
      <c r="EA584" s="65"/>
      <c r="EB584" s="65"/>
      <c r="EC584" s="65"/>
      <c r="ED584" s="65"/>
      <c r="EE584" s="65"/>
      <c r="EF584" s="65"/>
      <c r="EG584" s="65"/>
      <c r="EH584" s="65"/>
      <c r="EI584" s="65"/>
      <c r="EJ584" s="65"/>
      <c r="EK584" s="65"/>
      <c r="EL584" s="65"/>
      <c r="EM584" s="65"/>
      <c r="EN584" s="64"/>
      <c r="EO584" s="64"/>
      <c r="EP584" s="64"/>
      <c r="EQ584" s="64"/>
      <c r="ER584" s="64"/>
      <c r="ES584" s="166"/>
      <c r="ET584" s="166"/>
      <c r="EU584" s="166"/>
      <c r="EV584" s="166"/>
      <c r="EW584" s="166"/>
      <c r="EX584" s="166"/>
      <c r="EY584" s="166"/>
      <c r="EZ584" s="166"/>
      <c r="FA584" s="166"/>
      <c r="FB584" s="166"/>
      <c r="FC584" s="166"/>
      <c r="FD584" s="166"/>
      <c r="FE584" s="166"/>
      <c r="FF584" s="166"/>
      <c r="FG584" s="166"/>
      <c r="FH584" s="166"/>
      <c r="FI584" s="166"/>
      <c r="FJ584" s="166"/>
      <c r="FK584" s="166"/>
      <c r="FL584" s="166"/>
      <c r="FM584" s="166"/>
    </row>
    <row r="585" spans="66:169" x14ac:dyDescent="0.3">
      <c r="BN585" s="64"/>
      <c r="BO585" s="64"/>
      <c r="BP585" s="64"/>
      <c r="BQ585" s="64"/>
      <c r="BR585" s="64"/>
      <c r="BS585" s="64"/>
      <c r="BT585" s="64"/>
      <c r="BU585" s="64"/>
      <c r="BV585" s="64"/>
      <c r="BW585" s="64"/>
      <c r="BX585" s="64"/>
      <c r="BY585" s="64"/>
      <c r="BZ585" s="64"/>
      <c r="CA585" s="64"/>
      <c r="CC585" s="64"/>
      <c r="CD585" s="64"/>
      <c r="CE585" s="64"/>
      <c r="CF585" s="64"/>
      <c r="CG585" s="64"/>
      <c r="CH585" s="64"/>
      <c r="CI585" s="64"/>
      <c r="CJ585" s="64"/>
      <c r="CK585" s="64"/>
      <c r="CL585" s="64"/>
      <c r="CM585" s="64"/>
      <c r="CN585" s="64"/>
      <c r="CO585" s="64"/>
      <c r="CP585" s="64"/>
      <c r="CQ585" s="64"/>
      <c r="CR585" s="64"/>
      <c r="CS585" s="64"/>
      <c r="CT585" s="64"/>
      <c r="CU585" s="64"/>
      <c r="CV585" s="64"/>
      <c r="CW585" s="64"/>
      <c r="CX585" s="64"/>
      <c r="CY585" s="64"/>
      <c r="CZ585" s="64"/>
      <c r="DA585" s="64"/>
      <c r="DB585" s="64"/>
      <c r="DC585" s="64"/>
      <c r="DD585" s="64"/>
      <c r="DE585" s="64"/>
      <c r="DF585" s="65"/>
      <c r="DG585" s="65"/>
      <c r="DH585" s="64"/>
      <c r="DI585" s="64"/>
      <c r="DJ585" s="64"/>
      <c r="DK585" s="64"/>
      <c r="DL585" s="64"/>
      <c r="DM585" s="64"/>
      <c r="DN585" s="64"/>
      <c r="DO585" s="64"/>
      <c r="DP585" s="64"/>
      <c r="DQ585" s="64"/>
      <c r="DR585" s="64"/>
      <c r="DS585" s="65"/>
      <c r="DT585" s="65"/>
      <c r="DU585" s="65"/>
      <c r="DV585" s="65"/>
      <c r="DW585" s="65"/>
      <c r="DX585" s="65"/>
      <c r="DY585" s="65"/>
      <c r="DZ585" s="65"/>
      <c r="EA585" s="65"/>
      <c r="EB585" s="65"/>
      <c r="EC585" s="65"/>
      <c r="ED585" s="65"/>
      <c r="EE585" s="65"/>
      <c r="EF585" s="65"/>
      <c r="EG585" s="65"/>
      <c r="EH585" s="65"/>
      <c r="EI585" s="65"/>
      <c r="EJ585" s="65"/>
      <c r="EK585" s="65"/>
      <c r="EL585" s="65"/>
      <c r="EM585" s="65"/>
      <c r="EN585" s="64"/>
      <c r="EO585" s="64"/>
      <c r="EP585" s="64"/>
      <c r="EQ585" s="64"/>
      <c r="ER585" s="64"/>
      <c r="ES585" s="166"/>
      <c r="ET585" s="166"/>
      <c r="EU585" s="166"/>
      <c r="EV585" s="166"/>
      <c r="EW585" s="166"/>
      <c r="EX585" s="166"/>
      <c r="EY585" s="166"/>
      <c r="EZ585" s="166"/>
      <c r="FA585" s="166"/>
      <c r="FB585" s="166"/>
      <c r="FC585" s="166"/>
      <c r="FD585" s="166"/>
      <c r="FE585" s="166"/>
      <c r="FF585" s="166"/>
      <c r="FG585" s="166"/>
      <c r="FH585" s="166"/>
      <c r="FI585" s="166"/>
      <c r="FJ585" s="166"/>
      <c r="FK585" s="166"/>
      <c r="FL585" s="166"/>
      <c r="FM585" s="166"/>
    </row>
    <row r="586" spans="66:169" x14ac:dyDescent="0.3"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C586" s="64"/>
      <c r="CD586" s="64"/>
      <c r="CE586" s="64"/>
      <c r="CF586" s="64"/>
      <c r="CG586" s="64"/>
      <c r="CH586" s="64"/>
      <c r="CI586" s="64"/>
      <c r="CJ586" s="64"/>
      <c r="CK586" s="64"/>
      <c r="CL586" s="64"/>
      <c r="CM586" s="64"/>
      <c r="CN586" s="64"/>
      <c r="CO586" s="64"/>
      <c r="CP586" s="64"/>
      <c r="CQ586" s="64"/>
      <c r="CR586" s="64"/>
      <c r="CS586" s="64"/>
      <c r="CT586" s="64"/>
      <c r="CU586" s="64"/>
      <c r="CV586" s="64"/>
      <c r="CW586" s="64"/>
      <c r="CX586" s="64"/>
      <c r="CY586" s="64"/>
      <c r="CZ586" s="64"/>
      <c r="DA586" s="64"/>
      <c r="DB586" s="64"/>
      <c r="DC586" s="64"/>
      <c r="DD586" s="64"/>
      <c r="DE586" s="64"/>
      <c r="DF586" s="65"/>
      <c r="DG586" s="65"/>
      <c r="DH586" s="64"/>
      <c r="DI586" s="64"/>
      <c r="DJ586" s="64"/>
      <c r="DK586" s="64"/>
      <c r="DL586" s="64"/>
      <c r="DM586" s="64"/>
      <c r="DN586" s="64"/>
      <c r="DO586" s="64"/>
      <c r="DP586" s="64"/>
      <c r="DQ586" s="64"/>
      <c r="DR586" s="64"/>
      <c r="DS586" s="65"/>
      <c r="DT586" s="65"/>
      <c r="DU586" s="65"/>
      <c r="DV586" s="65"/>
      <c r="DW586" s="65"/>
      <c r="DX586" s="65"/>
      <c r="DY586" s="65"/>
      <c r="DZ586" s="65"/>
      <c r="EA586" s="65"/>
      <c r="EB586" s="65"/>
      <c r="EC586" s="65"/>
      <c r="ED586" s="65"/>
      <c r="EE586" s="65"/>
      <c r="EF586" s="65"/>
      <c r="EG586" s="65"/>
      <c r="EH586" s="65"/>
      <c r="EI586" s="65"/>
      <c r="EJ586" s="65"/>
      <c r="EK586" s="65"/>
      <c r="EL586" s="65"/>
      <c r="EM586" s="65"/>
      <c r="EN586" s="64"/>
      <c r="EO586" s="64"/>
      <c r="EP586" s="64"/>
      <c r="EQ586" s="64"/>
      <c r="ER586" s="64"/>
      <c r="ES586" s="166"/>
      <c r="ET586" s="166"/>
      <c r="EU586" s="166"/>
      <c r="EV586" s="166"/>
      <c r="EW586" s="166"/>
      <c r="EX586" s="166"/>
      <c r="EY586" s="166"/>
      <c r="EZ586" s="166"/>
      <c r="FA586" s="166"/>
      <c r="FB586" s="166"/>
      <c r="FC586" s="166"/>
      <c r="FD586" s="166"/>
      <c r="FE586" s="166"/>
      <c r="FF586" s="166"/>
      <c r="FG586" s="166"/>
      <c r="FH586" s="166"/>
      <c r="FI586" s="166"/>
      <c r="FJ586" s="166"/>
      <c r="FK586" s="166"/>
      <c r="FL586" s="166"/>
      <c r="FM586" s="166"/>
    </row>
    <row r="587" spans="66:169" x14ac:dyDescent="0.3">
      <c r="BN587" s="64"/>
      <c r="BO587" s="64"/>
      <c r="BP587" s="64"/>
      <c r="BQ587" s="64"/>
      <c r="BR587" s="64"/>
      <c r="BS587" s="64"/>
      <c r="BT587" s="64"/>
      <c r="BU587" s="64"/>
      <c r="BV587" s="64"/>
      <c r="BW587" s="64"/>
      <c r="BX587" s="64"/>
      <c r="BY587" s="64"/>
      <c r="BZ587" s="64"/>
      <c r="CA587" s="64"/>
      <c r="CC587" s="64"/>
      <c r="CD587" s="64"/>
      <c r="CE587" s="64"/>
      <c r="CF587" s="64"/>
      <c r="CG587" s="64"/>
      <c r="CH587" s="64"/>
      <c r="CI587" s="64"/>
      <c r="CJ587" s="64"/>
      <c r="CK587" s="64"/>
      <c r="CL587" s="64"/>
      <c r="CM587" s="64"/>
      <c r="CN587" s="64"/>
      <c r="CO587" s="64"/>
      <c r="CP587" s="64"/>
      <c r="CQ587" s="64"/>
      <c r="CR587" s="64"/>
      <c r="CS587" s="64"/>
      <c r="CT587" s="64"/>
      <c r="CU587" s="64"/>
      <c r="CV587" s="64"/>
      <c r="CW587" s="64"/>
      <c r="CX587" s="64"/>
      <c r="CY587" s="64"/>
      <c r="CZ587" s="64"/>
      <c r="DA587" s="64"/>
      <c r="DB587" s="64"/>
      <c r="DC587" s="64"/>
      <c r="DD587" s="64"/>
      <c r="DE587" s="64"/>
      <c r="DF587" s="65"/>
      <c r="DG587" s="65"/>
      <c r="DH587" s="64"/>
      <c r="DI587" s="64"/>
      <c r="DJ587" s="64"/>
      <c r="DK587" s="64"/>
      <c r="DL587" s="64"/>
      <c r="DM587" s="64"/>
      <c r="DN587" s="64"/>
      <c r="DO587" s="64"/>
      <c r="DP587" s="64"/>
      <c r="DQ587" s="64"/>
      <c r="DR587" s="64"/>
      <c r="DS587" s="65"/>
      <c r="DT587" s="65"/>
      <c r="DU587" s="65"/>
      <c r="DV587" s="65"/>
      <c r="DW587" s="65"/>
      <c r="DX587" s="65"/>
      <c r="DY587" s="65"/>
      <c r="DZ587" s="65"/>
      <c r="EA587" s="65"/>
      <c r="EB587" s="65"/>
      <c r="EC587" s="65"/>
      <c r="ED587" s="65"/>
      <c r="EE587" s="65"/>
      <c r="EF587" s="65"/>
      <c r="EG587" s="65"/>
      <c r="EH587" s="65"/>
      <c r="EI587" s="65"/>
      <c r="EJ587" s="65"/>
      <c r="EK587" s="65"/>
      <c r="EL587" s="65"/>
      <c r="EM587" s="65"/>
      <c r="EN587" s="64"/>
      <c r="EO587" s="64"/>
      <c r="EP587" s="64"/>
      <c r="EQ587" s="64"/>
      <c r="ER587" s="64"/>
      <c r="ES587" s="166"/>
      <c r="ET587" s="166"/>
      <c r="EU587" s="166"/>
      <c r="EV587" s="166"/>
      <c r="EW587" s="166"/>
      <c r="EX587" s="166"/>
      <c r="EY587" s="166"/>
      <c r="EZ587" s="166"/>
      <c r="FA587" s="166"/>
      <c r="FB587" s="166"/>
      <c r="FC587" s="166"/>
      <c r="FD587" s="166"/>
      <c r="FE587" s="166"/>
      <c r="FF587" s="166"/>
      <c r="FG587" s="166"/>
      <c r="FH587" s="166"/>
      <c r="FI587" s="166"/>
      <c r="FJ587" s="166"/>
      <c r="FK587" s="166"/>
      <c r="FL587" s="166"/>
      <c r="FM587" s="166"/>
    </row>
    <row r="588" spans="66:169" x14ac:dyDescent="0.3">
      <c r="BN588" s="64"/>
      <c r="BO588" s="64"/>
      <c r="BP588" s="64"/>
      <c r="BQ588" s="64"/>
      <c r="BR588" s="64"/>
      <c r="BS588" s="64"/>
      <c r="BT588" s="64"/>
      <c r="BU588" s="64"/>
      <c r="BV588" s="64"/>
      <c r="BW588" s="64"/>
      <c r="BX588" s="64"/>
      <c r="BY588" s="64"/>
      <c r="BZ588" s="64"/>
      <c r="CA588" s="64"/>
      <c r="CC588" s="64"/>
      <c r="CD588" s="64"/>
      <c r="CE588" s="64"/>
      <c r="CF588" s="64"/>
      <c r="CG588" s="64"/>
      <c r="CH588" s="64"/>
      <c r="CI588" s="64"/>
      <c r="CJ588" s="64"/>
      <c r="CK588" s="64"/>
      <c r="CL588" s="64"/>
      <c r="CM588" s="64"/>
      <c r="CN588" s="64"/>
      <c r="CO588" s="64"/>
      <c r="CP588" s="64"/>
      <c r="CQ588" s="64"/>
      <c r="CR588" s="64"/>
      <c r="CS588" s="64"/>
      <c r="CT588" s="64"/>
      <c r="CU588" s="64"/>
      <c r="CV588" s="64"/>
      <c r="CW588" s="64"/>
      <c r="CX588" s="64"/>
      <c r="CY588" s="64"/>
      <c r="CZ588" s="64"/>
      <c r="DA588" s="64"/>
      <c r="DB588" s="64"/>
      <c r="DC588" s="64"/>
      <c r="DD588" s="64"/>
      <c r="DE588" s="64"/>
      <c r="DF588" s="65"/>
      <c r="DG588" s="65"/>
      <c r="DH588" s="64"/>
      <c r="DI588" s="64"/>
      <c r="DJ588" s="64"/>
      <c r="DK588" s="64"/>
      <c r="DL588" s="64"/>
      <c r="DM588" s="64"/>
      <c r="DN588" s="64"/>
      <c r="DO588" s="64"/>
      <c r="DP588" s="64"/>
      <c r="DQ588" s="64"/>
      <c r="DR588" s="64"/>
      <c r="DS588" s="65"/>
      <c r="DT588" s="65"/>
      <c r="DU588" s="65"/>
      <c r="DV588" s="65"/>
      <c r="DW588" s="65"/>
      <c r="DX588" s="65"/>
      <c r="DY588" s="65"/>
      <c r="DZ588" s="65"/>
      <c r="EA588" s="65"/>
      <c r="EB588" s="65"/>
      <c r="EC588" s="65"/>
      <c r="ED588" s="65"/>
      <c r="EE588" s="65"/>
      <c r="EF588" s="65"/>
      <c r="EG588" s="65"/>
      <c r="EH588" s="65"/>
      <c r="EI588" s="65"/>
      <c r="EJ588" s="65"/>
      <c r="EK588" s="65"/>
      <c r="EL588" s="65"/>
      <c r="EM588" s="65"/>
      <c r="EN588" s="64"/>
      <c r="EO588" s="64"/>
      <c r="EP588" s="64"/>
      <c r="EQ588" s="64"/>
      <c r="ER588" s="64"/>
      <c r="ES588" s="166"/>
      <c r="ET588" s="166"/>
      <c r="EU588" s="166"/>
      <c r="EV588" s="166"/>
      <c r="EW588" s="166"/>
      <c r="EX588" s="166"/>
      <c r="EY588" s="166"/>
      <c r="EZ588" s="166"/>
      <c r="FA588" s="166"/>
      <c r="FB588" s="166"/>
      <c r="FC588" s="166"/>
      <c r="FD588" s="166"/>
      <c r="FE588" s="166"/>
      <c r="FF588" s="166"/>
      <c r="FG588" s="166"/>
      <c r="FH588" s="166"/>
      <c r="FI588" s="166"/>
      <c r="FJ588" s="166"/>
      <c r="FK588" s="166"/>
      <c r="FL588" s="166"/>
      <c r="FM588" s="166"/>
    </row>
    <row r="589" spans="66:169" x14ac:dyDescent="0.3">
      <c r="BN589" s="64"/>
      <c r="BO589" s="64"/>
      <c r="BP589" s="64"/>
      <c r="BQ589" s="64"/>
      <c r="BR589" s="64"/>
      <c r="BS589" s="64"/>
      <c r="BT589" s="64"/>
      <c r="BU589" s="64"/>
      <c r="BV589" s="64"/>
      <c r="BW589" s="64"/>
      <c r="BX589" s="64"/>
      <c r="BY589" s="64"/>
      <c r="BZ589" s="64"/>
      <c r="CA589" s="64"/>
      <c r="CC589" s="64"/>
      <c r="CD589" s="64"/>
      <c r="CE589" s="64"/>
      <c r="CF589" s="64"/>
      <c r="CG589" s="64"/>
      <c r="CH589" s="64"/>
      <c r="CI589" s="64"/>
      <c r="CJ589" s="64"/>
      <c r="CK589" s="64"/>
      <c r="CL589" s="64"/>
      <c r="CM589" s="64"/>
      <c r="CN589" s="64"/>
      <c r="CO589" s="64"/>
      <c r="CP589" s="64"/>
      <c r="CQ589" s="64"/>
      <c r="CR589" s="64"/>
      <c r="CS589" s="64"/>
      <c r="CT589" s="64"/>
      <c r="CU589" s="64"/>
      <c r="CV589" s="64"/>
      <c r="CW589" s="64"/>
      <c r="CX589" s="64"/>
      <c r="CY589" s="64"/>
      <c r="CZ589" s="64"/>
      <c r="DA589" s="64"/>
      <c r="DB589" s="64"/>
      <c r="DC589" s="64"/>
      <c r="DD589" s="64"/>
      <c r="DE589" s="64"/>
      <c r="DF589" s="65"/>
      <c r="DG589" s="65"/>
      <c r="DH589" s="64"/>
      <c r="DI589" s="64"/>
      <c r="DJ589" s="64"/>
      <c r="DK589" s="64"/>
      <c r="DL589" s="64"/>
      <c r="DM589" s="64"/>
      <c r="DN589" s="64"/>
      <c r="DO589" s="64"/>
      <c r="DP589" s="64"/>
      <c r="DQ589" s="64"/>
      <c r="DR589" s="64"/>
      <c r="DS589" s="65"/>
      <c r="DT589" s="65"/>
      <c r="DU589" s="65"/>
      <c r="DV589" s="65"/>
      <c r="DW589" s="65"/>
      <c r="DX589" s="65"/>
      <c r="DY589" s="65"/>
      <c r="DZ589" s="65"/>
      <c r="EA589" s="65"/>
      <c r="EB589" s="65"/>
      <c r="EC589" s="65"/>
      <c r="ED589" s="65"/>
      <c r="EE589" s="65"/>
      <c r="EF589" s="65"/>
      <c r="EG589" s="65"/>
      <c r="EH589" s="65"/>
      <c r="EI589" s="65"/>
      <c r="EJ589" s="65"/>
      <c r="EK589" s="65"/>
      <c r="EL589" s="65"/>
      <c r="EM589" s="65"/>
      <c r="EN589" s="64"/>
      <c r="EO589" s="64"/>
      <c r="EP589" s="64"/>
      <c r="EQ589" s="64"/>
      <c r="ER589" s="64"/>
      <c r="ES589" s="166"/>
      <c r="ET589" s="166"/>
      <c r="EU589" s="166"/>
      <c r="EV589" s="166"/>
      <c r="EW589" s="166"/>
      <c r="EX589" s="166"/>
      <c r="EY589" s="166"/>
      <c r="EZ589" s="166"/>
      <c r="FA589" s="166"/>
      <c r="FB589" s="166"/>
      <c r="FC589" s="166"/>
      <c r="FD589" s="166"/>
      <c r="FE589" s="166"/>
      <c r="FF589" s="166"/>
      <c r="FG589" s="166"/>
      <c r="FH589" s="166"/>
      <c r="FI589" s="166"/>
      <c r="FJ589" s="166"/>
      <c r="FK589" s="166"/>
      <c r="FL589" s="166"/>
      <c r="FM589" s="166"/>
    </row>
    <row r="590" spans="66:169" x14ac:dyDescent="0.3">
      <c r="BN590" s="64"/>
      <c r="BO590" s="64"/>
      <c r="BP590" s="64"/>
      <c r="BQ590" s="64"/>
      <c r="BR590" s="64"/>
      <c r="BS590" s="64"/>
      <c r="BT590" s="64"/>
      <c r="BU590" s="64"/>
      <c r="BV590" s="64"/>
      <c r="BW590" s="64"/>
      <c r="BX590" s="64"/>
      <c r="BY590" s="64"/>
      <c r="BZ590" s="64"/>
      <c r="CA590" s="64"/>
      <c r="CC590" s="64"/>
      <c r="CD590" s="64"/>
      <c r="CE590" s="64"/>
      <c r="CF590" s="64"/>
      <c r="CG590" s="64"/>
      <c r="CH590" s="64"/>
      <c r="CI590" s="64"/>
      <c r="CJ590" s="64"/>
      <c r="CK590" s="64"/>
      <c r="CL590" s="64"/>
      <c r="CM590" s="64"/>
      <c r="CN590" s="64"/>
      <c r="CO590" s="64"/>
      <c r="CP590" s="64"/>
      <c r="CQ590" s="64"/>
      <c r="CR590" s="64"/>
      <c r="CS590" s="64"/>
      <c r="CT590" s="64"/>
      <c r="CU590" s="64"/>
      <c r="CV590" s="64"/>
      <c r="CW590" s="64"/>
      <c r="CX590" s="64"/>
      <c r="CY590" s="64"/>
      <c r="CZ590" s="64"/>
      <c r="DA590" s="64"/>
      <c r="DB590" s="64"/>
      <c r="DC590" s="64"/>
      <c r="DD590" s="64"/>
      <c r="DE590" s="64"/>
      <c r="DF590" s="65"/>
      <c r="DG590" s="65"/>
      <c r="DH590" s="64"/>
      <c r="DI590" s="64"/>
      <c r="DJ590" s="64"/>
      <c r="DK590" s="64"/>
      <c r="DL590" s="64"/>
      <c r="DM590" s="64"/>
      <c r="DN590" s="64"/>
      <c r="DO590" s="64"/>
      <c r="DP590" s="64"/>
      <c r="DQ590" s="64"/>
      <c r="DR590" s="64"/>
      <c r="DS590" s="65"/>
      <c r="DT590" s="65"/>
      <c r="DU590" s="65"/>
      <c r="DV590" s="65"/>
      <c r="DW590" s="65"/>
      <c r="DX590" s="65"/>
      <c r="DY590" s="65"/>
      <c r="DZ590" s="65"/>
      <c r="EA590" s="65"/>
      <c r="EB590" s="65"/>
      <c r="EC590" s="65"/>
      <c r="ED590" s="65"/>
      <c r="EE590" s="65"/>
      <c r="EF590" s="65"/>
      <c r="EG590" s="65"/>
      <c r="EH590" s="65"/>
      <c r="EI590" s="65"/>
      <c r="EJ590" s="65"/>
      <c r="EK590" s="65"/>
      <c r="EL590" s="65"/>
      <c r="EM590" s="65"/>
      <c r="EN590" s="64"/>
      <c r="EO590" s="64"/>
      <c r="EP590" s="64"/>
      <c r="EQ590" s="64"/>
      <c r="ER590" s="64"/>
      <c r="ES590" s="166"/>
      <c r="ET590" s="166"/>
      <c r="EU590" s="166"/>
      <c r="EV590" s="166"/>
      <c r="EW590" s="166"/>
      <c r="EX590" s="166"/>
      <c r="EY590" s="166"/>
      <c r="EZ590" s="166"/>
      <c r="FA590" s="166"/>
      <c r="FB590" s="166"/>
      <c r="FC590" s="166"/>
      <c r="FD590" s="166"/>
      <c r="FE590" s="166"/>
      <c r="FF590" s="166"/>
      <c r="FG590" s="166"/>
      <c r="FH590" s="166"/>
      <c r="FI590" s="166"/>
      <c r="FJ590" s="166"/>
      <c r="FK590" s="166"/>
      <c r="FL590" s="166"/>
      <c r="FM590" s="166"/>
    </row>
    <row r="591" spans="66:169" x14ac:dyDescent="0.3">
      <c r="BN591" s="64"/>
      <c r="BO591" s="64"/>
      <c r="BP591" s="64"/>
      <c r="BQ591" s="64"/>
      <c r="BR591" s="64"/>
      <c r="BS591" s="64"/>
      <c r="BT591" s="64"/>
      <c r="BU591" s="64"/>
      <c r="BV591" s="64"/>
      <c r="BW591" s="64"/>
      <c r="BX591" s="64"/>
      <c r="BY591" s="64"/>
      <c r="BZ591" s="64"/>
      <c r="CA591" s="64"/>
      <c r="CC591" s="64"/>
      <c r="CD591" s="64"/>
      <c r="CE591" s="64"/>
      <c r="CF591" s="64"/>
      <c r="CG591" s="64"/>
      <c r="CH591" s="64"/>
      <c r="CI591" s="64"/>
      <c r="CJ591" s="64"/>
      <c r="CK591" s="64"/>
      <c r="CL591" s="64"/>
      <c r="CM591" s="64"/>
      <c r="CN591" s="64"/>
      <c r="CO591" s="64"/>
      <c r="CP591" s="64"/>
      <c r="CQ591" s="64"/>
      <c r="CR591" s="64"/>
      <c r="CS591" s="64"/>
      <c r="CT591" s="64"/>
      <c r="CU591" s="64"/>
      <c r="CV591" s="64"/>
      <c r="CW591" s="64"/>
      <c r="CX591" s="64"/>
      <c r="CY591" s="64"/>
      <c r="CZ591" s="64"/>
      <c r="DA591" s="64"/>
      <c r="DB591" s="64"/>
      <c r="DC591" s="64"/>
      <c r="DD591" s="64"/>
      <c r="DE591" s="64"/>
      <c r="DF591" s="65"/>
      <c r="DG591" s="65"/>
      <c r="DH591" s="64"/>
      <c r="DI591" s="64"/>
      <c r="DJ591" s="64"/>
      <c r="DK591" s="64"/>
      <c r="DL591" s="64"/>
      <c r="DM591" s="64"/>
      <c r="DN591" s="64"/>
      <c r="DO591" s="64"/>
      <c r="DP591" s="64"/>
      <c r="DQ591" s="64"/>
      <c r="DR591" s="64"/>
      <c r="DS591" s="65"/>
      <c r="DT591" s="65"/>
      <c r="DU591" s="65"/>
      <c r="DV591" s="65"/>
      <c r="DW591" s="65"/>
      <c r="DX591" s="65"/>
      <c r="DY591" s="65"/>
      <c r="DZ591" s="65"/>
      <c r="EA591" s="65"/>
      <c r="EB591" s="65"/>
      <c r="EC591" s="65"/>
      <c r="ED591" s="65"/>
      <c r="EE591" s="65"/>
      <c r="EF591" s="65"/>
      <c r="EG591" s="65"/>
      <c r="EH591" s="65"/>
      <c r="EI591" s="65"/>
      <c r="EJ591" s="65"/>
      <c r="EK591" s="65"/>
      <c r="EL591" s="65"/>
      <c r="EM591" s="65"/>
      <c r="EN591" s="64"/>
      <c r="EO591" s="64"/>
      <c r="EP591" s="64"/>
      <c r="EQ591" s="64"/>
      <c r="ER591" s="64"/>
      <c r="ES591" s="166"/>
      <c r="ET591" s="166"/>
      <c r="EU591" s="166"/>
      <c r="EV591" s="166"/>
      <c r="EW591" s="166"/>
      <c r="EX591" s="166"/>
      <c r="EY591" s="166"/>
      <c r="EZ591" s="166"/>
      <c r="FA591" s="166"/>
      <c r="FB591" s="166"/>
      <c r="FC591" s="166"/>
      <c r="FD591" s="166"/>
      <c r="FE591" s="166"/>
      <c r="FF591" s="166"/>
      <c r="FG591" s="166"/>
      <c r="FH591" s="166"/>
      <c r="FI591" s="166"/>
      <c r="FJ591" s="166"/>
      <c r="FK591" s="166"/>
      <c r="FL591" s="166"/>
      <c r="FM591" s="166"/>
    </row>
    <row r="592" spans="66:169" x14ac:dyDescent="0.3">
      <c r="BN592" s="64"/>
      <c r="BO592" s="64"/>
      <c r="BP592" s="64"/>
      <c r="BQ592" s="64"/>
      <c r="BR592" s="64"/>
      <c r="BS592" s="64"/>
      <c r="BT592" s="64"/>
      <c r="BU592" s="64"/>
      <c r="BV592" s="64"/>
      <c r="BW592" s="64"/>
      <c r="BX592" s="64"/>
      <c r="BY592" s="64"/>
      <c r="BZ592" s="64"/>
      <c r="CA592" s="64"/>
      <c r="CC592" s="64"/>
      <c r="CD592" s="64"/>
      <c r="CE592" s="64"/>
      <c r="CF592" s="64"/>
      <c r="CG592" s="64"/>
      <c r="CH592" s="64"/>
      <c r="CI592" s="64"/>
      <c r="CJ592" s="64"/>
      <c r="CK592" s="64"/>
      <c r="CL592" s="64"/>
      <c r="CM592" s="64"/>
      <c r="CN592" s="64"/>
      <c r="CO592" s="64"/>
      <c r="CP592" s="64"/>
      <c r="CQ592" s="64"/>
      <c r="CR592" s="64"/>
      <c r="CS592" s="64"/>
      <c r="CT592" s="64"/>
      <c r="CU592" s="64"/>
      <c r="CV592" s="64"/>
      <c r="CW592" s="64"/>
      <c r="CX592" s="64"/>
      <c r="CY592" s="64"/>
      <c r="CZ592" s="64"/>
      <c r="DA592" s="64"/>
      <c r="DB592" s="64"/>
      <c r="DC592" s="64"/>
      <c r="DD592" s="64"/>
      <c r="DE592" s="64"/>
      <c r="DF592" s="65"/>
      <c r="DG592" s="65"/>
      <c r="DH592" s="64"/>
      <c r="DI592" s="64"/>
      <c r="DJ592" s="64"/>
      <c r="DK592" s="64"/>
      <c r="DL592" s="64"/>
      <c r="DM592" s="64"/>
      <c r="DN592" s="64"/>
      <c r="DO592" s="64"/>
      <c r="DP592" s="64"/>
      <c r="DQ592" s="64"/>
      <c r="DR592" s="64"/>
      <c r="DS592" s="65"/>
      <c r="DT592" s="65"/>
      <c r="DU592" s="65"/>
      <c r="DV592" s="65"/>
      <c r="DW592" s="65"/>
      <c r="DX592" s="65"/>
      <c r="DY592" s="65"/>
      <c r="DZ592" s="65"/>
      <c r="EA592" s="65"/>
      <c r="EB592" s="65"/>
      <c r="EC592" s="65"/>
      <c r="ED592" s="65"/>
      <c r="EE592" s="65"/>
      <c r="EF592" s="65"/>
      <c r="EG592" s="65"/>
      <c r="EH592" s="65"/>
      <c r="EI592" s="65"/>
      <c r="EJ592" s="65"/>
      <c r="EK592" s="65"/>
      <c r="EL592" s="65"/>
      <c r="EM592" s="65"/>
      <c r="EN592" s="64"/>
      <c r="EO592" s="64"/>
      <c r="EP592" s="64"/>
      <c r="EQ592" s="64"/>
      <c r="ER592" s="64"/>
      <c r="ES592" s="166"/>
      <c r="ET592" s="166"/>
      <c r="EU592" s="166"/>
      <c r="EV592" s="166"/>
      <c r="EW592" s="166"/>
      <c r="EX592" s="166"/>
      <c r="EY592" s="166"/>
      <c r="EZ592" s="166"/>
      <c r="FA592" s="166"/>
      <c r="FB592" s="166"/>
      <c r="FC592" s="166"/>
      <c r="FD592" s="166"/>
      <c r="FE592" s="166"/>
      <c r="FF592" s="166"/>
      <c r="FG592" s="166"/>
      <c r="FH592" s="166"/>
      <c r="FI592" s="166"/>
      <c r="FJ592" s="166"/>
      <c r="FK592" s="166"/>
      <c r="FL592" s="166"/>
      <c r="FM592" s="166"/>
    </row>
    <row r="593" spans="66:169" x14ac:dyDescent="0.3"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C593" s="64"/>
      <c r="CD593" s="64"/>
      <c r="CE593" s="64"/>
      <c r="CF593" s="64"/>
      <c r="CG593" s="64"/>
      <c r="CH593" s="64"/>
      <c r="CI593" s="64"/>
      <c r="CJ593" s="64"/>
      <c r="CK593" s="64"/>
      <c r="CL593" s="64"/>
      <c r="CM593" s="64"/>
      <c r="CN593" s="64"/>
      <c r="CO593" s="64"/>
      <c r="CP593" s="64"/>
      <c r="CQ593" s="64"/>
      <c r="CR593" s="64"/>
      <c r="CS593" s="64"/>
      <c r="CT593" s="64"/>
      <c r="CU593" s="64"/>
      <c r="CV593" s="64"/>
      <c r="CW593" s="64"/>
      <c r="CX593" s="64"/>
      <c r="CY593" s="64"/>
      <c r="CZ593" s="64"/>
      <c r="DA593" s="64"/>
      <c r="DB593" s="64"/>
      <c r="DC593" s="64"/>
      <c r="DD593" s="64"/>
      <c r="DE593" s="64"/>
      <c r="DF593" s="65"/>
      <c r="DG593" s="65"/>
      <c r="DH593" s="64"/>
      <c r="DI593" s="64"/>
      <c r="DJ593" s="64"/>
      <c r="DK593" s="64"/>
      <c r="DL593" s="64"/>
      <c r="DM593" s="64"/>
      <c r="DN593" s="64"/>
      <c r="DO593" s="64"/>
      <c r="DP593" s="64"/>
      <c r="DQ593" s="64"/>
      <c r="DR593" s="64"/>
      <c r="DS593" s="65"/>
      <c r="DT593" s="65"/>
      <c r="DU593" s="65"/>
      <c r="DV593" s="65"/>
      <c r="DW593" s="65"/>
      <c r="DX593" s="65"/>
      <c r="DY593" s="65"/>
      <c r="DZ593" s="65"/>
      <c r="EA593" s="65"/>
      <c r="EB593" s="65"/>
      <c r="EC593" s="65"/>
      <c r="ED593" s="65"/>
      <c r="EE593" s="65"/>
      <c r="EF593" s="65"/>
      <c r="EG593" s="65"/>
      <c r="EH593" s="65"/>
      <c r="EI593" s="65"/>
      <c r="EJ593" s="65"/>
      <c r="EK593" s="65"/>
      <c r="EL593" s="65"/>
      <c r="EM593" s="65"/>
      <c r="EN593" s="64"/>
      <c r="EO593" s="64"/>
      <c r="EP593" s="64"/>
      <c r="EQ593" s="64"/>
      <c r="ER593" s="64"/>
      <c r="ES593" s="166"/>
      <c r="ET593" s="166"/>
      <c r="EU593" s="166"/>
      <c r="EV593" s="166"/>
      <c r="EW593" s="166"/>
      <c r="EX593" s="166"/>
      <c r="EY593" s="166"/>
      <c r="EZ593" s="166"/>
      <c r="FA593" s="166"/>
      <c r="FB593" s="166"/>
      <c r="FC593" s="166"/>
      <c r="FD593" s="166"/>
      <c r="FE593" s="166"/>
      <c r="FF593" s="166"/>
      <c r="FG593" s="166"/>
      <c r="FH593" s="166"/>
      <c r="FI593" s="166"/>
      <c r="FJ593" s="166"/>
      <c r="FK593" s="166"/>
      <c r="FL593" s="166"/>
      <c r="FM593" s="166"/>
    </row>
    <row r="594" spans="66:169" x14ac:dyDescent="0.3">
      <c r="BN594" s="64"/>
      <c r="BO594" s="64"/>
      <c r="BP594" s="64"/>
      <c r="BQ594" s="64"/>
      <c r="BR594" s="64"/>
      <c r="BS594" s="64"/>
      <c r="BT594" s="64"/>
      <c r="BU594" s="64"/>
      <c r="BV594" s="64"/>
      <c r="BW594" s="64"/>
      <c r="BX594" s="64"/>
      <c r="BY594" s="64"/>
      <c r="BZ594" s="64"/>
      <c r="CA594" s="64"/>
      <c r="CC594" s="64"/>
      <c r="CD594" s="64"/>
      <c r="CE594" s="64"/>
      <c r="CF594" s="64"/>
      <c r="CG594" s="64"/>
      <c r="CH594" s="64"/>
      <c r="CI594" s="64"/>
      <c r="CJ594" s="64"/>
      <c r="CK594" s="64"/>
      <c r="CL594" s="64"/>
      <c r="CM594" s="64"/>
      <c r="CN594" s="64"/>
      <c r="CO594" s="64"/>
      <c r="CP594" s="64"/>
      <c r="CQ594" s="64"/>
      <c r="CR594" s="64"/>
      <c r="CS594" s="64"/>
      <c r="CT594" s="64"/>
      <c r="CU594" s="64"/>
      <c r="CV594" s="64"/>
      <c r="CW594" s="64"/>
      <c r="CX594" s="64"/>
      <c r="CY594" s="64"/>
      <c r="CZ594" s="64"/>
      <c r="DA594" s="64"/>
      <c r="DB594" s="64"/>
      <c r="DC594" s="64"/>
      <c r="DD594" s="64"/>
      <c r="DE594" s="64"/>
      <c r="DF594" s="65"/>
      <c r="DG594" s="65"/>
      <c r="DH594" s="64"/>
      <c r="DI594" s="64"/>
      <c r="DJ594" s="64"/>
      <c r="DK594" s="64"/>
      <c r="DL594" s="64"/>
      <c r="DM594" s="64"/>
      <c r="DN594" s="64"/>
      <c r="DO594" s="64"/>
      <c r="DP594" s="64"/>
      <c r="DQ594" s="64"/>
      <c r="DR594" s="64"/>
      <c r="DS594" s="65"/>
      <c r="DT594" s="65"/>
      <c r="DU594" s="65"/>
      <c r="DV594" s="65"/>
      <c r="DW594" s="65"/>
      <c r="DX594" s="65"/>
      <c r="DY594" s="65"/>
      <c r="DZ594" s="65"/>
      <c r="EA594" s="65"/>
      <c r="EB594" s="65"/>
      <c r="EC594" s="65"/>
      <c r="ED594" s="65"/>
      <c r="EE594" s="65"/>
      <c r="EF594" s="65"/>
      <c r="EG594" s="65"/>
      <c r="EH594" s="65"/>
      <c r="EI594" s="65"/>
      <c r="EJ594" s="65"/>
      <c r="EK594" s="65"/>
      <c r="EL594" s="65"/>
      <c r="EM594" s="65"/>
      <c r="EN594" s="64"/>
      <c r="EO594" s="64"/>
      <c r="EP594" s="64"/>
      <c r="EQ594" s="64"/>
      <c r="ER594" s="64"/>
      <c r="ES594" s="166"/>
      <c r="ET594" s="166"/>
      <c r="EU594" s="166"/>
      <c r="EV594" s="166"/>
      <c r="EW594" s="166"/>
      <c r="EX594" s="166"/>
      <c r="EY594" s="166"/>
      <c r="EZ594" s="166"/>
      <c r="FA594" s="166"/>
      <c r="FB594" s="166"/>
      <c r="FC594" s="166"/>
      <c r="FD594" s="166"/>
      <c r="FE594" s="166"/>
      <c r="FF594" s="166"/>
      <c r="FG594" s="166"/>
      <c r="FH594" s="166"/>
      <c r="FI594" s="166"/>
      <c r="FJ594" s="166"/>
      <c r="FK594" s="166"/>
      <c r="FL594" s="166"/>
      <c r="FM594" s="166"/>
    </row>
    <row r="595" spans="66:169" x14ac:dyDescent="0.3">
      <c r="BN595" s="64"/>
      <c r="BO595" s="64"/>
      <c r="BP595" s="64"/>
      <c r="BQ595" s="64"/>
      <c r="BR595" s="64"/>
      <c r="BS595" s="64"/>
      <c r="BT595" s="64"/>
      <c r="BU595" s="64"/>
      <c r="BV595" s="64"/>
      <c r="BW595" s="64"/>
      <c r="BX595" s="64"/>
      <c r="BY595" s="64"/>
      <c r="BZ595" s="64"/>
      <c r="CA595" s="64"/>
      <c r="CC595" s="64"/>
      <c r="CD595" s="64"/>
      <c r="CE595" s="64"/>
      <c r="CF595" s="64"/>
      <c r="CG595" s="64"/>
      <c r="CH595" s="64"/>
      <c r="CI595" s="64"/>
      <c r="CJ595" s="64"/>
      <c r="CK595" s="64"/>
      <c r="CL595" s="64"/>
      <c r="CM595" s="64"/>
      <c r="CN595" s="64"/>
      <c r="CO595" s="64"/>
      <c r="CP595" s="64"/>
      <c r="CQ595" s="64"/>
      <c r="CR595" s="64"/>
      <c r="CS595" s="64"/>
      <c r="CT595" s="64"/>
      <c r="CU595" s="64"/>
      <c r="CV595" s="64"/>
      <c r="CW595" s="64"/>
      <c r="CX595" s="64"/>
      <c r="CY595" s="64"/>
      <c r="CZ595" s="64"/>
      <c r="DA595" s="64"/>
      <c r="DB595" s="64"/>
      <c r="DC595" s="64"/>
      <c r="DD595" s="64"/>
      <c r="DE595" s="64"/>
      <c r="DF595" s="65"/>
      <c r="DG595" s="65"/>
      <c r="DH595" s="64"/>
      <c r="DI595" s="64"/>
      <c r="DJ595" s="64"/>
      <c r="DK595" s="64"/>
      <c r="DL595" s="64"/>
      <c r="DM595" s="64"/>
      <c r="DN595" s="64"/>
      <c r="DO595" s="64"/>
      <c r="DP595" s="64"/>
      <c r="DQ595" s="64"/>
      <c r="DR595" s="64"/>
      <c r="DS595" s="65"/>
      <c r="DT595" s="65"/>
      <c r="DU595" s="65"/>
      <c r="DV595" s="65"/>
      <c r="DW595" s="65"/>
      <c r="DX595" s="65"/>
      <c r="DY595" s="65"/>
      <c r="DZ595" s="65"/>
      <c r="EA595" s="65"/>
      <c r="EB595" s="65"/>
      <c r="EC595" s="65"/>
      <c r="ED595" s="65"/>
      <c r="EE595" s="65"/>
      <c r="EF595" s="65"/>
      <c r="EG595" s="65"/>
      <c r="EH595" s="65"/>
      <c r="EI595" s="65"/>
      <c r="EJ595" s="65"/>
      <c r="EK595" s="65"/>
      <c r="EL595" s="65"/>
      <c r="EM595" s="65"/>
      <c r="EN595" s="64"/>
      <c r="EO595" s="64"/>
      <c r="EP595" s="64"/>
      <c r="EQ595" s="64"/>
      <c r="ER595" s="64"/>
      <c r="ES595" s="166"/>
      <c r="ET595" s="166"/>
      <c r="EU595" s="166"/>
      <c r="EV595" s="166"/>
      <c r="EW595" s="166"/>
      <c r="EX595" s="166"/>
      <c r="EY595" s="166"/>
      <c r="EZ595" s="166"/>
      <c r="FA595" s="166"/>
      <c r="FB595" s="166"/>
      <c r="FC595" s="166"/>
      <c r="FD595" s="166"/>
      <c r="FE595" s="166"/>
      <c r="FF595" s="166"/>
      <c r="FG595" s="166"/>
      <c r="FH595" s="166"/>
      <c r="FI595" s="166"/>
      <c r="FJ595" s="166"/>
      <c r="FK595" s="166"/>
      <c r="FL595" s="166"/>
      <c r="FM595" s="166"/>
    </row>
    <row r="596" spans="66:169" x14ac:dyDescent="0.3">
      <c r="BN596" s="64"/>
      <c r="BO596" s="64"/>
      <c r="BP596" s="64"/>
      <c r="BQ596" s="64"/>
      <c r="BR596" s="64"/>
      <c r="BS596" s="64"/>
      <c r="BT596" s="64"/>
      <c r="BU596" s="64"/>
      <c r="BV596" s="64"/>
      <c r="BW596" s="64"/>
      <c r="BX596" s="64"/>
      <c r="BY596" s="64"/>
      <c r="BZ596" s="64"/>
      <c r="CA596" s="64"/>
      <c r="CC596" s="64"/>
      <c r="CD596" s="64"/>
      <c r="CE596" s="64"/>
      <c r="CF596" s="64"/>
      <c r="CG596" s="64"/>
      <c r="CH596" s="64"/>
      <c r="CI596" s="64"/>
      <c r="CJ596" s="64"/>
      <c r="CK596" s="64"/>
      <c r="CL596" s="64"/>
      <c r="CM596" s="64"/>
      <c r="CN596" s="64"/>
      <c r="CO596" s="64"/>
      <c r="CP596" s="64"/>
      <c r="CQ596" s="64"/>
      <c r="CR596" s="64"/>
      <c r="CS596" s="64"/>
      <c r="CT596" s="64"/>
      <c r="CU596" s="64"/>
      <c r="CV596" s="64"/>
      <c r="CW596" s="64"/>
      <c r="CX596" s="64"/>
      <c r="CY596" s="64"/>
      <c r="CZ596" s="64"/>
      <c r="DA596" s="64"/>
      <c r="DB596" s="64"/>
      <c r="DC596" s="64"/>
      <c r="DD596" s="64"/>
      <c r="DE596" s="64"/>
      <c r="DF596" s="65"/>
      <c r="DG596" s="65"/>
      <c r="DH596" s="64"/>
      <c r="DI596" s="64"/>
      <c r="DJ596" s="64"/>
      <c r="DK596" s="64"/>
      <c r="DL596" s="64"/>
      <c r="DM596" s="64"/>
      <c r="DN596" s="64"/>
      <c r="DO596" s="64"/>
      <c r="DP596" s="64"/>
      <c r="DQ596" s="64"/>
      <c r="DR596" s="64"/>
      <c r="DS596" s="65"/>
      <c r="DT596" s="65"/>
      <c r="DU596" s="65"/>
      <c r="DV596" s="65"/>
      <c r="DW596" s="65"/>
      <c r="DX596" s="65"/>
      <c r="DY596" s="65"/>
      <c r="DZ596" s="65"/>
      <c r="EA596" s="65"/>
      <c r="EB596" s="65"/>
      <c r="EC596" s="65"/>
      <c r="ED596" s="65"/>
      <c r="EE596" s="65"/>
      <c r="EF596" s="65"/>
      <c r="EG596" s="65"/>
      <c r="EH596" s="65"/>
      <c r="EI596" s="65"/>
      <c r="EJ596" s="65"/>
      <c r="EK596" s="65"/>
      <c r="EL596" s="65"/>
      <c r="EM596" s="65"/>
      <c r="EN596" s="64"/>
      <c r="EO596" s="64"/>
      <c r="EP596" s="64"/>
      <c r="EQ596" s="64"/>
      <c r="ER596" s="64"/>
      <c r="ES596" s="166"/>
      <c r="ET596" s="166"/>
      <c r="EU596" s="166"/>
      <c r="EV596" s="166"/>
      <c r="EW596" s="166"/>
      <c r="EX596" s="166"/>
      <c r="EY596" s="166"/>
      <c r="EZ596" s="166"/>
      <c r="FA596" s="166"/>
      <c r="FB596" s="166"/>
      <c r="FC596" s="166"/>
      <c r="FD596" s="166"/>
      <c r="FE596" s="166"/>
      <c r="FF596" s="166"/>
      <c r="FG596" s="166"/>
      <c r="FH596" s="166"/>
      <c r="FI596" s="166"/>
      <c r="FJ596" s="166"/>
      <c r="FK596" s="166"/>
      <c r="FL596" s="166"/>
      <c r="FM596" s="166"/>
    </row>
    <row r="597" spans="66:169" x14ac:dyDescent="0.3">
      <c r="BN597" s="64"/>
      <c r="BO597" s="64"/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C597" s="64"/>
      <c r="CD597" s="64"/>
      <c r="CE597" s="64"/>
      <c r="CF597" s="64"/>
      <c r="CG597" s="64"/>
      <c r="CH597" s="64"/>
      <c r="CI597" s="64"/>
      <c r="CJ597" s="64"/>
      <c r="CK597" s="64"/>
      <c r="CL597" s="64"/>
      <c r="CM597" s="64"/>
      <c r="CN597" s="64"/>
      <c r="CO597" s="64"/>
      <c r="CP597" s="64"/>
      <c r="CQ597" s="64"/>
      <c r="CR597" s="64"/>
      <c r="CS597" s="64"/>
      <c r="CT597" s="64"/>
      <c r="CU597" s="64"/>
      <c r="CV597" s="64"/>
      <c r="CW597" s="64"/>
      <c r="CX597" s="64"/>
      <c r="CY597" s="64"/>
      <c r="CZ597" s="64"/>
      <c r="DA597" s="64"/>
      <c r="DB597" s="64"/>
      <c r="DC597" s="64"/>
      <c r="DD597" s="64"/>
      <c r="DE597" s="64"/>
      <c r="DF597" s="65"/>
      <c r="DG597" s="65"/>
      <c r="DH597" s="64"/>
      <c r="DI597" s="64"/>
      <c r="DJ597" s="64"/>
      <c r="DK597" s="64"/>
      <c r="DL597" s="64"/>
      <c r="DM597" s="64"/>
      <c r="DN597" s="64"/>
      <c r="DO597" s="64"/>
      <c r="DP597" s="64"/>
      <c r="DQ597" s="64"/>
      <c r="DR597" s="64"/>
      <c r="DS597" s="65"/>
      <c r="DT597" s="65"/>
      <c r="DU597" s="65"/>
      <c r="DV597" s="65"/>
      <c r="DW597" s="65"/>
      <c r="DX597" s="65"/>
      <c r="DY597" s="65"/>
      <c r="DZ597" s="65"/>
      <c r="EA597" s="65"/>
      <c r="EB597" s="65"/>
      <c r="EC597" s="65"/>
      <c r="ED597" s="65"/>
      <c r="EE597" s="65"/>
      <c r="EF597" s="65"/>
      <c r="EG597" s="65"/>
      <c r="EH597" s="65"/>
      <c r="EI597" s="65"/>
      <c r="EJ597" s="65"/>
      <c r="EK597" s="65"/>
      <c r="EL597" s="65"/>
      <c r="EM597" s="65"/>
      <c r="EN597" s="64"/>
      <c r="EO597" s="64"/>
      <c r="EP597" s="64"/>
      <c r="EQ597" s="64"/>
      <c r="ER597" s="64"/>
      <c r="ES597" s="166"/>
      <c r="ET597" s="166"/>
      <c r="EU597" s="166"/>
      <c r="EV597" s="166"/>
      <c r="EW597" s="166"/>
      <c r="EX597" s="166"/>
      <c r="EY597" s="166"/>
      <c r="EZ597" s="166"/>
      <c r="FA597" s="166"/>
      <c r="FB597" s="166"/>
      <c r="FC597" s="166"/>
      <c r="FD597" s="166"/>
      <c r="FE597" s="166"/>
      <c r="FF597" s="166"/>
      <c r="FG597" s="166"/>
      <c r="FH597" s="166"/>
      <c r="FI597" s="166"/>
      <c r="FJ597" s="166"/>
      <c r="FK597" s="166"/>
      <c r="FL597" s="166"/>
      <c r="FM597" s="166"/>
    </row>
    <row r="598" spans="66:169" x14ac:dyDescent="0.3">
      <c r="BN598" s="64"/>
      <c r="BO598" s="64"/>
      <c r="BP598" s="64"/>
      <c r="BQ598" s="64"/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C598" s="64"/>
      <c r="CD598" s="64"/>
      <c r="CE598" s="64"/>
      <c r="CF598" s="64"/>
      <c r="CG598" s="64"/>
      <c r="CH598" s="64"/>
      <c r="CI598" s="64"/>
      <c r="CJ598" s="64"/>
      <c r="CK598" s="64"/>
      <c r="CL598" s="64"/>
      <c r="CM598" s="64"/>
      <c r="CN598" s="64"/>
      <c r="CO598" s="64"/>
      <c r="CP598" s="64"/>
      <c r="CQ598" s="64"/>
      <c r="CR598" s="64"/>
      <c r="CS598" s="64"/>
      <c r="CT598" s="64"/>
      <c r="CU598" s="64"/>
      <c r="CV598" s="64"/>
      <c r="CW598" s="64"/>
      <c r="CX598" s="64"/>
      <c r="CY598" s="64"/>
      <c r="CZ598" s="64"/>
      <c r="DA598" s="64"/>
      <c r="DB598" s="64"/>
      <c r="DC598" s="64"/>
      <c r="DD598" s="64"/>
      <c r="DE598" s="64"/>
      <c r="DF598" s="65"/>
      <c r="DG598" s="65"/>
      <c r="DH598" s="64"/>
      <c r="DI598" s="64"/>
      <c r="DJ598" s="64"/>
      <c r="DK598" s="64"/>
      <c r="DL598" s="64"/>
      <c r="DM598" s="64"/>
      <c r="DN598" s="64"/>
      <c r="DO598" s="64"/>
      <c r="DP598" s="64"/>
      <c r="DQ598" s="64"/>
      <c r="DR598" s="64"/>
      <c r="DS598" s="65"/>
      <c r="DT598" s="65"/>
      <c r="DU598" s="65"/>
      <c r="DV598" s="65"/>
      <c r="DW598" s="65"/>
      <c r="DX598" s="65"/>
      <c r="DY598" s="65"/>
      <c r="DZ598" s="65"/>
      <c r="EA598" s="65"/>
      <c r="EB598" s="65"/>
      <c r="EC598" s="65"/>
      <c r="ED598" s="65"/>
      <c r="EE598" s="65"/>
      <c r="EF598" s="65"/>
      <c r="EG598" s="65"/>
      <c r="EH598" s="65"/>
      <c r="EI598" s="65"/>
      <c r="EJ598" s="65"/>
      <c r="EK598" s="65"/>
      <c r="EL598" s="65"/>
      <c r="EM598" s="65"/>
      <c r="EN598" s="64"/>
      <c r="EO598" s="64"/>
      <c r="EP598" s="64"/>
      <c r="EQ598" s="64"/>
      <c r="ER598" s="64"/>
      <c r="ES598" s="166"/>
      <c r="ET598" s="166"/>
      <c r="EU598" s="166"/>
      <c r="EV598" s="166"/>
      <c r="EW598" s="166"/>
      <c r="EX598" s="166"/>
      <c r="EY598" s="166"/>
      <c r="EZ598" s="166"/>
      <c r="FA598" s="166"/>
      <c r="FB598" s="166"/>
      <c r="FC598" s="166"/>
      <c r="FD598" s="166"/>
      <c r="FE598" s="166"/>
      <c r="FF598" s="166"/>
      <c r="FG598" s="166"/>
      <c r="FH598" s="166"/>
      <c r="FI598" s="166"/>
      <c r="FJ598" s="166"/>
      <c r="FK598" s="166"/>
      <c r="FL598" s="166"/>
      <c r="FM598" s="166"/>
    </row>
    <row r="599" spans="66:169" x14ac:dyDescent="0.3">
      <c r="BN599" s="64"/>
      <c r="BO599" s="64"/>
      <c r="BP599" s="64"/>
      <c r="BQ599" s="64"/>
      <c r="BR599" s="64"/>
      <c r="BS599" s="64"/>
      <c r="BT599" s="64"/>
      <c r="BU599" s="64"/>
      <c r="BV599" s="64"/>
      <c r="BW599" s="64"/>
      <c r="BX599" s="64"/>
      <c r="BY599" s="64"/>
      <c r="BZ599" s="64"/>
      <c r="CA599" s="64"/>
      <c r="CC599" s="64"/>
      <c r="CD599" s="64"/>
      <c r="CE599" s="64"/>
      <c r="CF599" s="64"/>
      <c r="CG599" s="64"/>
      <c r="CH599" s="64"/>
      <c r="CI599" s="64"/>
      <c r="CJ599" s="64"/>
      <c r="CK599" s="64"/>
      <c r="CL599" s="64"/>
      <c r="CM599" s="64"/>
      <c r="CN599" s="64"/>
      <c r="CO599" s="64"/>
      <c r="CP599" s="64"/>
      <c r="CQ599" s="64"/>
      <c r="CR599" s="64"/>
      <c r="CS599" s="64"/>
      <c r="CT599" s="64"/>
      <c r="CU599" s="64"/>
      <c r="CV599" s="64"/>
      <c r="CW599" s="64"/>
      <c r="CX599" s="64"/>
      <c r="CY599" s="64"/>
      <c r="CZ599" s="64"/>
      <c r="DA599" s="64"/>
      <c r="DB599" s="64"/>
      <c r="DC599" s="64"/>
      <c r="DD599" s="64"/>
      <c r="DE599" s="64"/>
      <c r="DF599" s="65"/>
      <c r="DG599" s="65"/>
      <c r="DH599" s="64"/>
      <c r="DI599" s="64"/>
      <c r="DJ599" s="64"/>
      <c r="DK599" s="64"/>
      <c r="DL599" s="64"/>
      <c r="DM599" s="64"/>
      <c r="DN599" s="64"/>
      <c r="DO599" s="64"/>
      <c r="DP599" s="64"/>
      <c r="DQ599" s="64"/>
      <c r="DR599" s="64"/>
      <c r="DS599" s="65"/>
      <c r="DT599" s="65"/>
      <c r="DU599" s="65"/>
      <c r="DV599" s="65"/>
      <c r="DW599" s="65"/>
      <c r="DX599" s="65"/>
      <c r="DY599" s="65"/>
      <c r="DZ599" s="65"/>
      <c r="EA599" s="65"/>
      <c r="EB599" s="65"/>
      <c r="EC599" s="65"/>
      <c r="ED599" s="65"/>
      <c r="EE599" s="65"/>
      <c r="EF599" s="65"/>
      <c r="EG599" s="65"/>
      <c r="EH599" s="65"/>
      <c r="EI599" s="65"/>
      <c r="EJ599" s="65"/>
      <c r="EK599" s="65"/>
      <c r="EL599" s="65"/>
      <c r="EM599" s="65"/>
      <c r="EN599" s="64"/>
      <c r="EO599" s="64"/>
      <c r="EP599" s="64"/>
      <c r="EQ599" s="64"/>
      <c r="ER599" s="64"/>
      <c r="ES599" s="166"/>
      <c r="ET599" s="166"/>
      <c r="EU599" s="166"/>
      <c r="EV599" s="166"/>
      <c r="EW599" s="166"/>
      <c r="EX599" s="166"/>
      <c r="EY599" s="166"/>
      <c r="EZ599" s="166"/>
      <c r="FA599" s="166"/>
      <c r="FB599" s="166"/>
      <c r="FC599" s="166"/>
      <c r="FD599" s="166"/>
      <c r="FE599" s="166"/>
      <c r="FF599" s="166"/>
      <c r="FG599" s="166"/>
      <c r="FH599" s="166"/>
      <c r="FI599" s="166"/>
      <c r="FJ599" s="166"/>
      <c r="FK599" s="166"/>
      <c r="FL599" s="166"/>
      <c r="FM599" s="166"/>
    </row>
    <row r="600" spans="66:169" x14ac:dyDescent="0.3"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4"/>
      <c r="BZ600" s="64"/>
      <c r="CA600" s="64"/>
      <c r="CC600" s="64"/>
      <c r="CD600" s="64"/>
      <c r="CE600" s="64"/>
      <c r="CF600" s="64"/>
      <c r="CG600" s="64"/>
      <c r="CH600" s="64"/>
      <c r="CI600" s="64"/>
      <c r="CJ600" s="64"/>
      <c r="CK600" s="64"/>
      <c r="CL600" s="64"/>
      <c r="CM600" s="64"/>
      <c r="CN600" s="64"/>
      <c r="CO600" s="64"/>
      <c r="CP600" s="64"/>
      <c r="CQ600" s="64"/>
      <c r="CR600" s="64"/>
      <c r="CS600" s="64"/>
      <c r="CT600" s="64"/>
      <c r="CU600" s="64"/>
      <c r="CV600" s="64"/>
      <c r="CW600" s="64"/>
      <c r="CX600" s="64"/>
      <c r="CY600" s="64"/>
      <c r="CZ600" s="64"/>
      <c r="DA600" s="64"/>
      <c r="DB600" s="64"/>
      <c r="DC600" s="64"/>
      <c r="DD600" s="64"/>
      <c r="DE600" s="64"/>
      <c r="DF600" s="65"/>
      <c r="DG600" s="65"/>
      <c r="DH600" s="64"/>
      <c r="DI600" s="64"/>
      <c r="DJ600" s="64"/>
      <c r="DK600" s="64"/>
      <c r="DL600" s="64"/>
      <c r="DM600" s="64"/>
      <c r="DN600" s="64"/>
      <c r="DO600" s="64"/>
      <c r="DP600" s="64"/>
      <c r="DQ600" s="64"/>
      <c r="DR600" s="64"/>
      <c r="DS600" s="65"/>
      <c r="DT600" s="65"/>
      <c r="DU600" s="65"/>
      <c r="DV600" s="65"/>
      <c r="DW600" s="65"/>
      <c r="DX600" s="65"/>
      <c r="DY600" s="65"/>
      <c r="DZ600" s="65"/>
      <c r="EA600" s="65"/>
      <c r="EB600" s="65"/>
      <c r="EC600" s="65"/>
      <c r="ED600" s="65"/>
      <c r="EE600" s="65"/>
      <c r="EF600" s="65"/>
      <c r="EG600" s="65"/>
      <c r="EH600" s="65"/>
      <c r="EI600" s="65"/>
      <c r="EJ600" s="65"/>
      <c r="EK600" s="65"/>
      <c r="EL600" s="65"/>
      <c r="EM600" s="65"/>
      <c r="EN600" s="64"/>
      <c r="EO600" s="64"/>
      <c r="EP600" s="64"/>
      <c r="EQ600" s="64"/>
      <c r="ER600" s="64"/>
      <c r="ES600" s="166"/>
      <c r="ET600" s="166"/>
      <c r="EU600" s="166"/>
      <c r="EV600" s="166"/>
      <c r="EW600" s="166"/>
      <c r="EX600" s="166"/>
      <c r="EY600" s="166"/>
      <c r="EZ600" s="166"/>
      <c r="FA600" s="166"/>
      <c r="FB600" s="166"/>
      <c r="FC600" s="166"/>
      <c r="FD600" s="166"/>
      <c r="FE600" s="166"/>
      <c r="FF600" s="166"/>
      <c r="FG600" s="166"/>
      <c r="FH600" s="166"/>
      <c r="FI600" s="166"/>
      <c r="FJ600" s="166"/>
      <c r="FK600" s="166"/>
      <c r="FL600" s="166"/>
      <c r="FM600" s="166"/>
    </row>
    <row r="601" spans="66:169" x14ac:dyDescent="0.3">
      <c r="BN601" s="64"/>
      <c r="BO601" s="64"/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C601" s="64"/>
      <c r="CD601" s="64"/>
      <c r="CE601" s="64"/>
      <c r="CF601" s="64"/>
      <c r="CG601" s="64"/>
      <c r="CH601" s="64"/>
      <c r="CI601" s="64"/>
      <c r="CJ601" s="64"/>
      <c r="CK601" s="64"/>
      <c r="CL601" s="64"/>
      <c r="CM601" s="64"/>
      <c r="CN601" s="64"/>
      <c r="CO601" s="64"/>
      <c r="CP601" s="64"/>
      <c r="CQ601" s="64"/>
      <c r="CR601" s="64"/>
      <c r="CS601" s="64"/>
      <c r="CT601" s="64"/>
      <c r="CU601" s="64"/>
      <c r="CV601" s="64"/>
      <c r="CW601" s="64"/>
      <c r="CX601" s="64"/>
      <c r="CY601" s="64"/>
      <c r="CZ601" s="64"/>
      <c r="DA601" s="64"/>
      <c r="DB601" s="64"/>
      <c r="DC601" s="64"/>
      <c r="DD601" s="64"/>
      <c r="DE601" s="64"/>
      <c r="DF601" s="65"/>
      <c r="DG601" s="65"/>
      <c r="DH601" s="64"/>
      <c r="DI601" s="64"/>
      <c r="DJ601" s="64"/>
      <c r="DK601" s="64"/>
      <c r="DL601" s="64"/>
      <c r="DM601" s="64"/>
      <c r="DN601" s="64"/>
      <c r="DO601" s="64"/>
      <c r="DP601" s="64"/>
      <c r="DQ601" s="64"/>
      <c r="DR601" s="64"/>
      <c r="DS601" s="65"/>
      <c r="DT601" s="65"/>
      <c r="DU601" s="65"/>
      <c r="DV601" s="65"/>
      <c r="DW601" s="65"/>
      <c r="DX601" s="65"/>
      <c r="DY601" s="65"/>
      <c r="DZ601" s="65"/>
      <c r="EA601" s="65"/>
      <c r="EB601" s="65"/>
      <c r="EC601" s="65"/>
      <c r="ED601" s="65"/>
      <c r="EE601" s="65"/>
      <c r="EF601" s="65"/>
      <c r="EG601" s="65"/>
      <c r="EH601" s="65"/>
      <c r="EI601" s="65"/>
      <c r="EJ601" s="65"/>
      <c r="EK601" s="65"/>
      <c r="EL601" s="65"/>
      <c r="EM601" s="65"/>
      <c r="EN601" s="64"/>
      <c r="EO601" s="64"/>
      <c r="EP601" s="64"/>
      <c r="EQ601" s="64"/>
      <c r="ER601" s="64"/>
      <c r="ES601" s="166"/>
      <c r="ET601" s="166"/>
      <c r="EU601" s="166"/>
      <c r="EV601" s="166"/>
      <c r="EW601" s="166"/>
      <c r="EX601" s="166"/>
      <c r="EY601" s="166"/>
      <c r="EZ601" s="166"/>
      <c r="FA601" s="166"/>
      <c r="FB601" s="166"/>
      <c r="FC601" s="166"/>
      <c r="FD601" s="166"/>
      <c r="FE601" s="166"/>
      <c r="FF601" s="166"/>
      <c r="FG601" s="166"/>
      <c r="FH601" s="166"/>
      <c r="FI601" s="166"/>
      <c r="FJ601" s="166"/>
      <c r="FK601" s="166"/>
      <c r="FL601" s="166"/>
      <c r="FM601" s="166"/>
    </row>
    <row r="602" spans="66:169" x14ac:dyDescent="0.3"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64"/>
      <c r="CV602" s="64"/>
      <c r="CW602" s="64"/>
      <c r="CX602" s="64"/>
      <c r="CY602" s="64"/>
      <c r="CZ602" s="64"/>
      <c r="DA602" s="64"/>
      <c r="DB602" s="64"/>
      <c r="DC602" s="64"/>
      <c r="DD602" s="64"/>
      <c r="DE602" s="64"/>
      <c r="DF602" s="65"/>
      <c r="DG602" s="65"/>
      <c r="DH602" s="64"/>
      <c r="DI602" s="64"/>
      <c r="DJ602" s="64"/>
      <c r="DK602" s="64"/>
      <c r="DL602" s="64"/>
      <c r="DM602" s="64"/>
      <c r="DN602" s="64"/>
      <c r="DO602" s="64"/>
      <c r="DP602" s="64"/>
      <c r="DQ602" s="64"/>
      <c r="DR602" s="64"/>
      <c r="DS602" s="65"/>
      <c r="DT602" s="65"/>
      <c r="DU602" s="65"/>
      <c r="DV602" s="65"/>
      <c r="DW602" s="65"/>
      <c r="DX602" s="65"/>
      <c r="DY602" s="65"/>
      <c r="DZ602" s="65"/>
      <c r="EA602" s="65"/>
      <c r="EB602" s="65"/>
      <c r="EC602" s="65"/>
      <c r="ED602" s="65"/>
      <c r="EE602" s="65"/>
      <c r="EF602" s="65"/>
      <c r="EG602" s="65"/>
      <c r="EH602" s="65"/>
      <c r="EI602" s="65"/>
      <c r="EJ602" s="65"/>
      <c r="EK602" s="65"/>
      <c r="EL602" s="65"/>
      <c r="EM602" s="65"/>
      <c r="EN602" s="64"/>
      <c r="EO602" s="64"/>
      <c r="EP602" s="64"/>
      <c r="EQ602" s="64"/>
      <c r="ER602" s="64"/>
      <c r="ES602" s="166"/>
      <c r="ET602" s="166"/>
      <c r="EU602" s="166"/>
      <c r="EV602" s="166"/>
      <c r="EW602" s="166"/>
      <c r="EX602" s="166"/>
      <c r="EY602" s="166"/>
      <c r="EZ602" s="166"/>
      <c r="FA602" s="166"/>
      <c r="FB602" s="166"/>
      <c r="FC602" s="166"/>
      <c r="FD602" s="166"/>
      <c r="FE602" s="166"/>
      <c r="FF602" s="166"/>
      <c r="FG602" s="166"/>
      <c r="FH602" s="166"/>
      <c r="FI602" s="166"/>
      <c r="FJ602" s="166"/>
      <c r="FK602" s="166"/>
      <c r="FL602" s="166"/>
      <c r="FM602" s="166"/>
    </row>
    <row r="603" spans="66:169" x14ac:dyDescent="0.3"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64"/>
      <c r="CV603" s="64"/>
      <c r="CW603" s="64"/>
      <c r="CX603" s="64"/>
      <c r="CY603" s="64"/>
      <c r="CZ603" s="64"/>
      <c r="DA603" s="64"/>
      <c r="DB603" s="64"/>
      <c r="DC603" s="64"/>
      <c r="DD603" s="64"/>
      <c r="DE603" s="64"/>
      <c r="DF603" s="65"/>
      <c r="DG603" s="65"/>
      <c r="DH603" s="64"/>
      <c r="DI603" s="64"/>
      <c r="DJ603" s="64"/>
      <c r="DK603" s="64"/>
      <c r="DL603" s="64"/>
      <c r="DM603" s="64"/>
      <c r="DN603" s="64"/>
      <c r="DO603" s="64"/>
      <c r="DP603" s="64"/>
      <c r="DQ603" s="64"/>
      <c r="DR603" s="64"/>
      <c r="DS603" s="65"/>
      <c r="DT603" s="65"/>
      <c r="DU603" s="65"/>
      <c r="DV603" s="65"/>
      <c r="DW603" s="65"/>
      <c r="DX603" s="65"/>
      <c r="DY603" s="65"/>
      <c r="DZ603" s="65"/>
      <c r="EA603" s="65"/>
      <c r="EB603" s="65"/>
      <c r="EC603" s="65"/>
      <c r="ED603" s="65"/>
      <c r="EE603" s="65"/>
      <c r="EF603" s="65"/>
      <c r="EG603" s="65"/>
      <c r="EH603" s="65"/>
      <c r="EI603" s="65"/>
      <c r="EJ603" s="65"/>
      <c r="EK603" s="65"/>
      <c r="EL603" s="65"/>
      <c r="EM603" s="65"/>
      <c r="EN603" s="64"/>
      <c r="EO603" s="64"/>
      <c r="EP603" s="64"/>
      <c r="EQ603" s="64"/>
      <c r="ER603" s="64"/>
      <c r="ES603" s="166"/>
      <c r="ET603" s="166"/>
      <c r="EU603" s="166"/>
      <c r="EV603" s="166"/>
      <c r="EW603" s="166"/>
      <c r="EX603" s="166"/>
      <c r="EY603" s="166"/>
      <c r="EZ603" s="166"/>
      <c r="FA603" s="166"/>
      <c r="FB603" s="166"/>
      <c r="FC603" s="166"/>
      <c r="FD603" s="166"/>
      <c r="FE603" s="166"/>
      <c r="FF603" s="166"/>
      <c r="FG603" s="166"/>
      <c r="FH603" s="166"/>
      <c r="FI603" s="166"/>
      <c r="FJ603" s="166"/>
      <c r="FK603" s="166"/>
      <c r="FL603" s="166"/>
      <c r="FM603" s="166"/>
    </row>
    <row r="604" spans="66:169" x14ac:dyDescent="0.3">
      <c r="BN604" s="64"/>
      <c r="BO604" s="64"/>
      <c r="BP604" s="64"/>
      <c r="BQ604" s="64"/>
      <c r="BR604" s="64"/>
      <c r="BS604" s="64"/>
      <c r="BT604" s="64"/>
      <c r="BU604" s="64"/>
      <c r="BV604" s="64"/>
      <c r="BW604" s="64"/>
      <c r="BX604" s="64"/>
      <c r="BY604" s="64"/>
      <c r="BZ604" s="64"/>
      <c r="CA604" s="64"/>
      <c r="CC604" s="64"/>
      <c r="CD604" s="64"/>
      <c r="CE604" s="64"/>
      <c r="CF604" s="64"/>
      <c r="CG604" s="64"/>
      <c r="CH604" s="64"/>
      <c r="CI604" s="64"/>
      <c r="CJ604" s="64"/>
      <c r="CK604" s="64"/>
      <c r="CL604" s="64"/>
      <c r="CM604" s="64"/>
      <c r="CN604" s="64"/>
      <c r="CO604" s="64"/>
      <c r="CP604" s="64"/>
      <c r="CQ604" s="64"/>
      <c r="CR604" s="64"/>
      <c r="CS604" s="64"/>
      <c r="CT604" s="64"/>
      <c r="CU604" s="64"/>
      <c r="CV604" s="64"/>
      <c r="CW604" s="64"/>
      <c r="CX604" s="64"/>
      <c r="CY604" s="64"/>
      <c r="CZ604" s="64"/>
      <c r="DA604" s="64"/>
      <c r="DB604" s="64"/>
      <c r="DC604" s="64"/>
      <c r="DD604" s="64"/>
      <c r="DE604" s="64"/>
      <c r="DF604" s="65"/>
      <c r="DG604" s="65"/>
      <c r="DH604" s="64"/>
      <c r="DI604" s="64"/>
      <c r="DJ604" s="64"/>
      <c r="DK604" s="64"/>
      <c r="DL604" s="64"/>
      <c r="DM604" s="64"/>
      <c r="DN604" s="64"/>
      <c r="DO604" s="64"/>
      <c r="DP604" s="64"/>
      <c r="DQ604" s="64"/>
      <c r="DR604" s="64"/>
      <c r="DS604" s="65"/>
      <c r="DT604" s="65"/>
      <c r="DU604" s="65"/>
      <c r="DV604" s="65"/>
      <c r="DW604" s="65"/>
      <c r="DX604" s="65"/>
      <c r="DY604" s="65"/>
      <c r="DZ604" s="65"/>
      <c r="EA604" s="65"/>
      <c r="EB604" s="65"/>
      <c r="EC604" s="65"/>
      <c r="ED604" s="65"/>
      <c r="EE604" s="65"/>
      <c r="EF604" s="65"/>
      <c r="EG604" s="65"/>
      <c r="EH604" s="65"/>
      <c r="EI604" s="65"/>
      <c r="EJ604" s="65"/>
      <c r="EK604" s="65"/>
      <c r="EL604" s="65"/>
      <c r="EM604" s="65"/>
      <c r="EN604" s="64"/>
      <c r="EO604" s="64"/>
      <c r="EP604" s="64"/>
      <c r="EQ604" s="64"/>
      <c r="ER604" s="64"/>
      <c r="ES604" s="166"/>
      <c r="ET604" s="166"/>
      <c r="EU604" s="166"/>
      <c r="EV604" s="166"/>
      <c r="EW604" s="166"/>
      <c r="EX604" s="166"/>
      <c r="EY604" s="166"/>
      <c r="EZ604" s="166"/>
      <c r="FA604" s="166"/>
      <c r="FB604" s="166"/>
      <c r="FC604" s="166"/>
      <c r="FD604" s="166"/>
      <c r="FE604" s="166"/>
      <c r="FF604" s="166"/>
      <c r="FG604" s="166"/>
      <c r="FH604" s="166"/>
      <c r="FI604" s="166"/>
      <c r="FJ604" s="166"/>
      <c r="FK604" s="166"/>
      <c r="FL604" s="166"/>
      <c r="FM604" s="166"/>
    </row>
    <row r="605" spans="66:169" x14ac:dyDescent="0.3">
      <c r="BN605" s="64"/>
      <c r="BO605" s="64"/>
      <c r="BP605" s="64"/>
      <c r="BQ605" s="64"/>
      <c r="BR605" s="64"/>
      <c r="BS605" s="64"/>
      <c r="BT605" s="64"/>
      <c r="BU605" s="64"/>
      <c r="BV605" s="64"/>
      <c r="BW605" s="64"/>
      <c r="BX605" s="64"/>
      <c r="BY605" s="64"/>
      <c r="BZ605" s="64"/>
      <c r="CA605" s="64"/>
      <c r="CC605" s="64"/>
      <c r="CD605" s="64"/>
      <c r="CE605" s="64"/>
      <c r="CF605" s="64"/>
      <c r="CG605" s="64"/>
      <c r="CH605" s="64"/>
      <c r="CI605" s="64"/>
      <c r="CJ605" s="64"/>
      <c r="CK605" s="64"/>
      <c r="CL605" s="64"/>
      <c r="CM605" s="64"/>
      <c r="CN605" s="64"/>
      <c r="CO605" s="64"/>
      <c r="CP605" s="64"/>
      <c r="CQ605" s="64"/>
      <c r="CR605" s="64"/>
      <c r="CS605" s="64"/>
      <c r="CT605" s="64"/>
      <c r="CU605" s="64"/>
      <c r="CV605" s="64"/>
      <c r="CW605" s="64"/>
      <c r="CX605" s="64"/>
      <c r="CY605" s="64"/>
      <c r="CZ605" s="64"/>
      <c r="DA605" s="64"/>
      <c r="DB605" s="64"/>
      <c r="DC605" s="64"/>
      <c r="DD605" s="64"/>
      <c r="DE605" s="64"/>
      <c r="DF605" s="65"/>
      <c r="DG605" s="65"/>
      <c r="DH605" s="64"/>
      <c r="DI605" s="64"/>
      <c r="DJ605" s="64"/>
      <c r="DK605" s="64"/>
      <c r="DL605" s="64"/>
      <c r="DM605" s="64"/>
      <c r="DN605" s="64"/>
      <c r="DO605" s="64"/>
      <c r="DP605" s="64"/>
      <c r="DQ605" s="64"/>
      <c r="DR605" s="64"/>
      <c r="DS605" s="65"/>
      <c r="DT605" s="65"/>
      <c r="DU605" s="65"/>
      <c r="DV605" s="65"/>
      <c r="DW605" s="65"/>
      <c r="DX605" s="65"/>
      <c r="DY605" s="65"/>
      <c r="DZ605" s="65"/>
      <c r="EA605" s="65"/>
      <c r="EB605" s="65"/>
      <c r="EC605" s="65"/>
      <c r="ED605" s="65"/>
      <c r="EE605" s="65"/>
      <c r="EF605" s="65"/>
      <c r="EG605" s="65"/>
      <c r="EH605" s="65"/>
      <c r="EI605" s="65"/>
      <c r="EJ605" s="65"/>
      <c r="EK605" s="65"/>
      <c r="EL605" s="65"/>
      <c r="EM605" s="65"/>
      <c r="EN605" s="64"/>
      <c r="EO605" s="64"/>
      <c r="EP605" s="64"/>
      <c r="EQ605" s="64"/>
      <c r="ER605" s="64"/>
      <c r="ES605" s="166"/>
      <c r="ET605" s="166"/>
      <c r="EU605" s="166"/>
      <c r="EV605" s="166"/>
      <c r="EW605" s="166"/>
      <c r="EX605" s="166"/>
      <c r="EY605" s="166"/>
      <c r="EZ605" s="166"/>
      <c r="FA605" s="166"/>
      <c r="FB605" s="166"/>
      <c r="FC605" s="166"/>
      <c r="FD605" s="166"/>
      <c r="FE605" s="166"/>
      <c r="FF605" s="166"/>
      <c r="FG605" s="166"/>
      <c r="FH605" s="166"/>
      <c r="FI605" s="166"/>
      <c r="FJ605" s="166"/>
      <c r="FK605" s="166"/>
      <c r="FL605" s="166"/>
      <c r="FM605" s="166"/>
    </row>
    <row r="606" spans="66:169" x14ac:dyDescent="0.3">
      <c r="BN606" s="64"/>
      <c r="BO606" s="64"/>
      <c r="BP606" s="64"/>
      <c r="BQ606" s="64"/>
      <c r="BR606" s="64"/>
      <c r="BS606" s="64"/>
      <c r="BT606" s="64"/>
      <c r="BU606" s="64"/>
      <c r="BV606" s="64"/>
      <c r="BW606" s="64"/>
      <c r="BX606" s="64"/>
      <c r="BY606" s="64"/>
      <c r="BZ606" s="64"/>
      <c r="CA606" s="64"/>
      <c r="CC606" s="64"/>
      <c r="CD606" s="64"/>
      <c r="CE606" s="64"/>
      <c r="CF606" s="64"/>
      <c r="CG606" s="64"/>
      <c r="CH606" s="64"/>
      <c r="CI606" s="64"/>
      <c r="CJ606" s="64"/>
      <c r="CK606" s="64"/>
      <c r="CL606" s="64"/>
      <c r="CM606" s="64"/>
      <c r="CN606" s="64"/>
      <c r="CO606" s="64"/>
      <c r="CP606" s="64"/>
      <c r="CQ606" s="64"/>
      <c r="CR606" s="64"/>
      <c r="CS606" s="64"/>
      <c r="CT606" s="64"/>
      <c r="CU606" s="64"/>
      <c r="CV606" s="64"/>
      <c r="CW606" s="64"/>
      <c r="CX606" s="64"/>
      <c r="CY606" s="64"/>
      <c r="CZ606" s="64"/>
      <c r="DA606" s="64"/>
      <c r="DB606" s="64"/>
      <c r="DC606" s="64"/>
      <c r="DD606" s="64"/>
      <c r="DE606" s="64"/>
      <c r="DF606" s="65"/>
      <c r="DG606" s="65"/>
      <c r="DH606" s="64"/>
      <c r="DI606" s="64"/>
      <c r="DJ606" s="64"/>
      <c r="DK606" s="64"/>
      <c r="DL606" s="64"/>
      <c r="DM606" s="64"/>
      <c r="DN606" s="64"/>
      <c r="DO606" s="64"/>
      <c r="DP606" s="64"/>
      <c r="DQ606" s="64"/>
      <c r="DR606" s="64"/>
      <c r="DS606" s="65"/>
      <c r="DT606" s="65"/>
      <c r="DU606" s="65"/>
      <c r="DV606" s="65"/>
      <c r="DW606" s="65"/>
      <c r="DX606" s="65"/>
      <c r="DY606" s="65"/>
      <c r="DZ606" s="65"/>
      <c r="EA606" s="65"/>
      <c r="EB606" s="65"/>
      <c r="EC606" s="65"/>
      <c r="ED606" s="65"/>
      <c r="EE606" s="65"/>
      <c r="EF606" s="65"/>
      <c r="EG606" s="65"/>
      <c r="EH606" s="65"/>
      <c r="EI606" s="65"/>
      <c r="EJ606" s="65"/>
      <c r="EK606" s="65"/>
      <c r="EL606" s="65"/>
      <c r="EM606" s="65"/>
      <c r="EN606" s="64"/>
      <c r="EO606" s="64"/>
      <c r="EP606" s="64"/>
      <c r="EQ606" s="64"/>
      <c r="ER606" s="64"/>
      <c r="ES606" s="166"/>
      <c r="ET606" s="166"/>
      <c r="EU606" s="166"/>
      <c r="EV606" s="166"/>
      <c r="EW606" s="166"/>
      <c r="EX606" s="166"/>
      <c r="EY606" s="166"/>
      <c r="EZ606" s="166"/>
      <c r="FA606" s="166"/>
      <c r="FB606" s="166"/>
      <c r="FC606" s="166"/>
      <c r="FD606" s="166"/>
      <c r="FE606" s="166"/>
      <c r="FF606" s="166"/>
      <c r="FG606" s="166"/>
      <c r="FH606" s="166"/>
      <c r="FI606" s="166"/>
      <c r="FJ606" s="166"/>
      <c r="FK606" s="166"/>
      <c r="FL606" s="166"/>
      <c r="FM606" s="166"/>
    </row>
    <row r="607" spans="66:169" x14ac:dyDescent="0.3">
      <c r="BN607" s="64"/>
      <c r="BO607" s="64"/>
      <c r="BP607" s="64"/>
      <c r="BQ607" s="64"/>
      <c r="BR607" s="64"/>
      <c r="BS607" s="64"/>
      <c r="BT607" s="64"/>
      <c r="BU607" s="64"/>
      <c r="BV607" s="64"/>
      <c r="BW607" s="64"/>
      <c r="BX607" s="64"/>
      <c r="BY607" s="64"/>
      <c r="BZ607" s="64"/>
      <c r="CA607" s="64"/>
      <c r="CC607" s="64"/>
      <c r="CD607" s="64"/>
      <c r="CE607" s="64"/>
      <c r="CF607" s="64"/>
      <c r="CG607" s="64"/>
      <c r="CH607" s="64"/>
      <c r="CI607" s="64"/>
      <c r="CJ607" s="64"/>
      <c r="CK607" s="64"/>
      <c r="CL607" s="64"/>
      <c r="CM607" s="64"/>
      <c r="CN607" s="64"/>
      <c r="CO607" s="64"/>
      <c r="CP607" s="64"/>
      <c r="CQ607" s="64"/>
      <c r="CR607" s="64"/>
      <c r="CS607" s="64"/>
      <c r="CT607" s="64"/>
      <c r="CU607" s="64"/>
      <c r="CV607" s="64"/>
      <c r="CW607" s="64"/>
      <c r="CX607" s="64"/>
      <c r="CY607" s="64"/>
      <c r="CZ607" s="64"/>
      <c r="DA607" s="64"/>
      <c r="DB607" s="64"/>
      <c r="DC607" s="64"/>
      <c r="DD607" s="64"/>
      <c r="DE607" s="64"/>
      <c r="DF607" s="65"/>
      <c r="DG607" s="65"/>
      <c r="DH607" s="64"/>
      <c r="DI607" s="64"/>
      <c r="DJ607" s="64"/>
      <c r="DK607" s="64"/>
      <c r="DL607" s="64"/>
      <c r="DM607" s="64"/>
      <c r="DN607" s="64"/>
      <c r="DO607" s="64"/>
      <c r="DP607" s="64"/>
      <c r="DQ607" s="64"/>
      <c r="DR607" s="64"/>
      <c r="DS607" s="65"/>
      <c r="DT607" s="65"/>
      <c r="DU607" s="65"/>
      <c r="DV607" s="65"/>
      <c r="DW607" s="65"/>
      <c r="DX607" s="65"/>
      <c r="DY607" s="65"/>
      <c r="DZ607" s="65"/>
      <c r="EA607" s="65"/>
      <c r="EB607" s="65"/>
      <c r="EC607" s="65"/>
      <c r="ED607" s="65"/>
      <c r="EE607" s="65"/>
      <c r="EF607" s="65"/>
      <c r="EG607" s="65"/>
      <c r="EH607" s="65"/>
      <c r="EI607" s="65"/>
      <c r="EJ607" s="65"/>
      <c r="EK607" s="65"/>
      <c r="EL607" s="65"/>
      <c r="EM607" s="65"/>
      <c r="EN607" s="64"/>
      <c r="EO607" s="64"/>
      <c r="EP607" s="64"/>
      <c r="EQ607" s="64"/>
      <c r="ER607" s="64"/>
      <c r="ES607" s="166"/>
      <c r="ET607" s="166"/>
      <c r="EU607" s="166"/>
      <c r="EV607" s="166"/>
      <c r="EW607" s="166"/>
      <c r="EX607" s="166"/>
      <c r="EY607" s="166"/>
      <c r="EZ607" s="166"/>
      <c r="FA607" s="166"/>
      <c r="FB607" s="166"/>
      <c r="FC607" s="166"/>
      <c r="FD607" s="166"/>
      <c r="FE607" s="166"/>
      <c r="FF607" s="166"/>
      <c r="FG607" s="166"/>
      <c r="FH607" s="166"/>
      <c r="FI607" s="166"/>
      <c r="FJ607" s="166"/>
      <c r="FK607" s="166"/>
      <c r="FL607" s="166"/>
      <c r="FM607" s="166"/>
    </row>
    <row r="608" spans="66:169" x14ac:dyDescent="0.3">
      <c r="BN608" s="64"/>
      <c r="BO608" s="64"/>
      <c r="BP608" s="64"/>
      <c r="BQ608" s="64"/>
      <c r="BR608" s="64"/>
      <c r="BS608" s="64"/>
      <c r="BT608" s="64"/>
      <c r="BU608" s="64"/>
      <c r="BV608" s="64"/>
      <c r="BW608" s="64"/>
      <c r="BX608" s="64"/>
      <c r="BY608" s="64"/>
      <c r="BZ608" s="64"/>
      <c r="CA608" s="64"/>
      <c r="CC608" s="64"/>
      <c r="CD608" s="64"/>
      <c r="CE608" s="64"/>
      <c r="CF608" s="64"/>
      <c r="CG608" s="64"/>
      <c r="CH608" s="64"/>
      <c r="CI608" s="64"/>
      <c r="CJ608" s="64"/>
      <c r="CK608" s="64"/>
      <c r="CL608" s="64"/>
      <c r="CM608" s="64"/>
      <c r="CN608" s="64"/>
      <c r="CO608" s="64"/>
      <c r="CP608" s="64"/>
      <c r="CQ608" s="64"/>
      <c r="CR608" s="64"/>
      <c r="CS608" s="64"/>
      <c r="CT608" s="64"/>
      <c r="CU608" s="64"/>
      <c r="CV608" s="64"/>
      <c r="CW608" s="64"/>
      <c r="CX608" s="64"/>
      <c r="CY608" s="64"/>
      <c r="CZ608" s="64"/>
      <c r="DA608" s="64"/>
      <c r="DB608" s="64"/>
      <c r="DC608" s="64"/>
      <c r="DD608" s="64"/>
      <c r="DE608" s="64"/>
      <c r="DF608" s="65"/>
      <c r="DG608" s="65"/>
      <c r="DH608" s="64"/>
      <c r="DI608" s="64"/>
      <c r="DJ608" s="64"/>
      <c r="DK608" s="64"/>
      <c r="DL608" s="64"/>
      <c r="DM608" s="64"/>
      <c r="DN608" s="64"/>
      <c r="DO608" s="64"/>
      <c r="DP608" s="64"/>
      <c r="DQ608" s="64"/>
      <c r="DR608" s="64"/>
      <c r="DS608" s="65"/>
      <c r="DT608" s="65"/>
      <c r="DU608" s="65"/>
      <c r="DV608" s="65"/>
      <c r="DW608" s="65"/>
      <c r="DX608" s="65"/>
      <c r="DY608" s="65"/>
      <c r="DZ608" s="65"/>
      <c r="EA608" s="65"/>
      <c r="EB608" s="65"/>
      <c r="EC608" s="65"/>
      <c r="ED608" s="65"/>
      <c r="EE608" s="65"/>
      <c r="EF608" s="65"/>
      <c r="EG608" s="65"/>
      <c r="EH608" s="65"/>
      <c r="EI608" s="65"/>
      <c r="EJ608" s="65"/>
      <c r="EK608" s="65"/>
      <c r="EL608" s="65"/>
      <c r="EM608" s="65"/>
      <c r="EN608" s="64"/>
      <c r="EO608" s="64"/>
      <c r="EP608" s="64"/>
      <c r="EQ608" s="64"/>
      <c r="ER608" s="64"/>
      <c r="ES608" s="166"/>
      <c r="ET608" s="166"/>
      <c r="EU608" s="166"/>
      <c r="EV608" s="166"/>
      <c r="EW608" s="166"/>
      <c r="EX608" s="166"/>
      <c r="EY608" s="166"/>
      <c r="EZ608" s="166"/>
      <c r="FA608" s="166"/>
      <c r="FB608" s="166"/>
      <c r="FC608" s="166"/>
      <c r="FD608" s="166"/>
      <c r="FE608" s="166"/>
      <c r="FF608" s="166"/>
      <c r="FG608" s="166"/>
      <c r="FH608" s="166"/>
      <c r="FI608" s="166"/>
      <c r="FJ608" s="166"/>
      <c r="FK608" s="166"/>
      <c r="FL608" s="166"/>
      <c r="FM608" s="166"/>
    </row>
    <row r="609" spans="66:169" x14ac:dyDescent="0.3">
      <c r="BN609" s="64"/>
      <c r="BO609" s="64"/>
      <c r="BP609" s="64"/>
      <c r="BQ609" s="64"/>
      <c r="BR609" s="64"/>
      <c r="BS609" s="64"/>
      <c r="BT609" s="64"/>
      <c r="BU609" s="64"/>
      <c r="BV609" s="64"/>
      <c r="BW609" s="64"/>
      <c r="BX609" s="64"/>
      <c r="BY609" s="64"/>
      <c r="BZ609" s="64"/>
      <c r="CA609" s="64"/>
      <c r="CC609" s="64"/>
      <c r="CD609" s="64"/>
      <c r="CE609" s="64"/>
      <c r="CF609" s="64"/>
      <c r="CG609" s="64"/>
      <c r="CH609" s="64"/>
      <c r="CI609" s="64"/>
      <c r="CJ609" s="64"/>
      <c r="CK609" s="64"/>
      <c r="CL609" s="64"/>
      <c r="CM609" s="64"/>
      <c r="CN609" s="64"/>
      <c r="CO609" s="64"/>
      <c r="CP609" s="64"/>
      <c r="CQ609" s="64"/>
      <c r="CR609" s="64"/>
      <c r="CS609" s="64"/>
      <c r="CT609" s="64"/>
      <c r="CU609" s="64"/>
      <c r="CV609" s="64"/>
      <c r="CW609" s="64"/>
      <c r="CX609" s="64"/>
      <c r="CY609" s="64"/>
      <c r="CZ609" s="64"/>
      <c r="DA609" s="64"/>
      <c r="DB609" s="64"/>
      <c r="DC609" s="64"/>
      <c r="DD609" s="64"/>
      <c r="DE609" s="64"/>
      <c r="DF609" s="65"/>
      <c r="DG609" s="65"/>
      <c r="DH609" s="64"/>
      <c r="DI609" s="64"/>
      <c r="DJ609" s="64"/>
      <c r="DK609" s="64"/>
      <c r="DL609" s="64"/>
      <c r="DM609" s="64"/>
      <c r="DN609" s="64"/>
      <c r="DO609" s="64"/>
      <c r="DP609" s="64"/>
      <c r="DQ609" s="64"/>
      <c r="DR609" s="64"/>
      <c r="DS609" s="65"/>
      <c r="DT609" s="65"/>
      <c r="DU609" s="65"/>
      <c r="DV609" s="65"/>
      <c r="DW609" s="65"/>
      <c r="DX609" s="65"/>
      <c r="DY609" s="65"/>
      <c r="DZ609" s="65"/>
      <c r="EA609" s="65"/>
      <c r="EB609" s="65"/>
      <c r="EC609" s="65"/>
      <c r="ED609" s="65"/>
      <c r="EE609" s="65"/>
      <c r="EF609" s="65"/>
      <c r="EG609" s="65"/>
      <c r="EH609" s="65"/>
      <c r="EI609" s="65"/>
      <c r="EJ609" s="65"/>
      <c r="EK609" s="65"/>
      <c r="EL609" s="65"/>
      <c r="EM609" s="65"/>
      <c r="EN609" s="64"/>
      <c r="EO609" s="64"/>
      <c r="EP609" s="64"/>
      <c r="EQ609" s="64"/>
      <c r="ER609" s="64"/>
      <c r="ES609" s="166"/>
      <c r="ET609" s="166"/>
      <c r="EU609" s="166"/>
      <c r="EV609" s="166"/>
      <c r="EW609" s="166"/>
      <c r="EX609" s="166"/>
      <c r="EY609" s="166"/>
      <c r="EZ609" s="166"/>
      <c r="FA609" s="166"/>
      <c r="FB609" s="166"/>
      <c r="FC609" s="166"/>
      <c r="FD609" s="166"/>
      <c r="FE609" s="166"/>
      <c r="FF609" s="166"/>
      <c r="FG609" s="166"/>
      <c r="FH609" s="166"/>
      <c r="FI609" s="166"/>
      <c r="FJ609" s="166"/>
      <c r="FK609" s="166"/>
      <c r="FL609" s="166"/>
      <c r="FM609" s="166"/>
    </row>
    <row r="610" spans="66:169" x14ac:dyDescent="0.3">
      <c r="BN610" s="64"/>
      <c r="BO610" s="64"/>
      <c r="BP610" s="64"/>
      <c r="BQ610" s="64"/>
      <c r="BR610" s="64"/>
      <c r="BS610" s="64"/>
      <c r="BT610" s="64"/>
      <c r="BU610" s="64"/>
      <c r="BV610" s="64"/>
      <c r="BW610" s="64"/>
      <c r="BX610" s="64"/>
      <c r="BY610" s="64"/>
      <c r="BZ610" s="64"/>
      <c r="CA610" s="64"/>
      <c r="CC610" s="64"/>
      <c r="CD610" s="64"/>
      <c r="CE610" s="64"/>
      <c r="CF610" s="64"/>
      <c r="CG610" s="64"/>
      <c r="CH610" s="64"/>
      <c r="CI610" s="64"/>
      <c r="CJ610" s="64"/>
      <c r="CK610" s="64"/>
      <c r="CL610" s="64"/>
      <c r="CM610" s="64"/>
      <c r="CN610" s="64"/>
      <c r="CO610" s="64"/>
      <c r="CP610" s="64"/>
      <c r="CQ610" s="64"/>
      <c r="CR610" s="64"/>
      <c r="CS610" s="64"/>
      <c r="CT610" s="64"/>
      <c r="CU610" s="64"/>
      <c r="CV610" s="64"/>
      <c r="CW610" s="64"/>
      <c r="CX610" s="64"/>
      <c r="CY610" s="64"/>
      <c r="CZ610" s="64"/>
      <c r="DA610" s="64"/>
      <c r="DB610" s="64"/>
      <c r="DC610" s="64"/>
      <c r="DD610" s="64"/>
      <c r="DE610" s="64"/>
      <c r="DF610" s="65"/>
      <c r="DG610" s="65"/>
      <c r="DH610" s="64"/>
      <c r="DI610" s="64"/>
      <c r="DJ610" s="64"/>
      <c r="DK610" s="64"/>
      <c r="DL610" s="64"/>
      <c r="DM610" s="64"/>
      <c r="DN610" s="64"/>
      <c r="DO610" s="64"/>
      <c r="DP610" s="64"/>
      <c r="DQ610" s="64"/>
      <c r="DR610" s="64"/>
      <c r="DS610" s="65"/>
      <c r="DT610" s="65"/>
      <c r="DU610" s="65"/>
      <c r="DV610" s="65"/>
      <c r="DW610" s="65"/>
      <c r="DX610" s="65"/>
      <c r="DY610" s="65"/>
      <c r="DZ610" s="65"/>
      <c r="EA610" s="65"/>
      <c r="EB610" s="65"/>
      <c r="EC610" s="65"/>
      <c r="ED610" s="65"/>
      <c r="EE610" s="65"/>
      <c r="EF610" s="65"/>
      <c r="EG610" s="65"/>
      <c r="EH610" s="65"/>
      <c r="EI610" s="65"/>
      <c r="EJ610" s="65"/>
      <c r="EK610" s="65"/>
      <c r="EL610" s="65"/>
      <c r="EM610" s="65"/>
      <c r="EN610" s="64"/>
      <c r="EO610" s="64"/>
      <c r="EP610" s="64"/>
      <c r="EQ610" s="64"/>
      <c r="ER610" s="64"/>
      <c r="ES610" s="166"/>
      <c r="ET610" s="166"/>
      <c r="EU610" s="166"/>
      <c r="EV610" s="166"/>
      <c r="EW610" s="166"/>
      <c r="EX610" s="166"/>
      <c r="EY610" s="166"/>
      <c r="EZ610" s="166"/>
      <c r="FA610" s="166"/>
      <c r="FB610" s="166"/>
      <c r="FC610" s="166"/>
      <c r="FD610" s="166"/>
      <c r="FE610" s="166"/>
      <c r="FF610" s="166"/>
      <c r="FG610" s="166"/>
      <c r="FH610" s="166"/>
      <c r="FI610" s="166"/>
      <c r="FJ610" s="166"/>
      <c r="FK610" s="166"/>
      <c r="FL610" s="166"/>
      <c r="FM610" s="166"/>
    </row>
    <row r="611" spans="66:169" x14ac:dyDescent="0.3">
      <c r="BN611" s="64"/>
      <c r="BO611" s="64"/>
      <c r="BP611" s="64"/>
      <c r="BQ611" s="64"/>
      <c r="BR611" s="64"/>
      <c r="BS611" s="64"/>
      <c r="BT611" s="64"/>
      <c r="BU611" s="64"/>
      <c r="BV611" s="64"/>
      <c r="BW611" s="64"/>
      <c r="BX611" s="64"/>
      <c r="BY611" s="64"/>
      <c r="BZ611" s="64"/>
      <c r="CA611" s="64"/>
      <c r="CC611" s="64"/>
      <c r="CD611" s="64"/>
      <c r="CE611" s="64"/>
      <c r="CF611" s="64"/>
      <c r="CG611" s="64"/>
      <c r="CH611" s="64"/>
      <c r="CI611" s="64"/>
      <c r="CJ611" s="64"/>
      <c r="CK611" s="64"/>
      <c r="CL611" s="64"/>
      <c r="CM611" s="64"/>
      <c r="CN611" s="64"/>
      <c r="CO611" s="64"/>
      <c r="CP611" s="64"/>
      <c r="CQ611" s="64"/>
      <c r="CR611" s="64"/>
      <c r="CS611" s="64"/>
      <c r="CT611" s="64"/>
      <c r="CU611" s="64"/>
      <c r="CV611" s="64"/>
      <c r="CW611" s="64"/>
      <c r="CX611" s="64"/>
      <c r="CY611" s="64"/>
      <c r="CZ611" s="64"/>
      <c r="DA611" s="64"/>
      <c r="DB611" s="64"/>
      <c r="DC611" s="64"/>
      <c r="DD611" s="64"/>
      <c r="DE611" s="64"/>
      <c r="DF611" s="65"/>
      <c r="DG611" s="65"/>
      <c r="DH611" s="64"/>
      <c r="DI611" s="64"/>
      <c r="DJ611" s="64"/>
      <c r="DK611" s="64"/>
      <c r="DL611" s="64"/>
      <c r="DM611" s="64"/>
      <c r="DN611" s="64"/>
      <c r="DO611" s="64"/>
      <c r="DP611" s="64"/>
      <c r="DQ611" s="64"/>
      <c r="DR611" s="64"/>
      <c r="DS611" s="65"/>
      <c r="DT611" s="65"/>
      <c r="DU611" s="65"/>
      <c r="DV611" s="65"/>
      <c r="DW611" s="65"/>
      <c r="DX611" s="65"/>
      <c r="DY611" s="65"/>
      <c r="DZ611" s="65"/>
      <c r="EA611" s="65"/>
      <c r="EB611" s="65"/>
      <c r="EC611" s="65"/>
      <c r="ED611" s="65"/>
      <c r="EE611" s="65"/>
      <c r="EF611" s="65"/>
      <c r="EG611" s="65"/>
      <c r="EH611" s="65"/>
      <c r="EI611" s="65"/>
      <c r="EJ611" s="65"/>
      <c r="EK611" s="65"/>
      <c r="EL611" s="65"/>
      <c r="EM611" s="65"/>
      <c r="EN611" s="64"/>
      <c r="EO611" s="64"/>
      <c r="EP611" s="64"/>
      <c r="EQ611" s="64"/>
      <c r="ER611" s="64"/>
      <c r="ES611" s="166"/>
      <c r="ET611" s="166"/>
      <c r="EU611" s="166"/>
      <c r="EV611" s="166"/>
      <c r="EW611" s="166"/>
      <c r="EX611" s="166"/>
      <c r="EY611" s="166"/>
      <c r="EZ611" s="166"/>
      <c r="FA611" s="166"/>
      <c r="FB611" s="166"/>
      <c r="FC611" s="166"/>
      <c r="FD611" s="166"/>
      <c r="FE611" s="166"/>
      <c r="FF611" s="166"/>
      <c r="FG611" s="166"/>
      <c r="FH611" s="166"/>
      <c r="FI611" s="166"/>
      <c r="FJ611" s="166"/>
      <c r="FK611" s="166"/>
      <c r="FL611" s="166"/>
      <c r="FM611" s="166"/>
    </row>
    <row r="612" spans="66:169" x14ac:dyDescent="0.3"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  <c r="CO612" s="64"/>
      <c r="CP612" s="64"/>
      <c r="CQ612" s="64"/>
      <c r="CR612" s="64"/>
      <c r="CS612" s="64"/>
      <c r="CT612" s="64"/>
      <c r="CU612" s="64"/>
      <c r="CV612" s="64"/>
      <c r="CW612" s="64"/>
      <c r="CX612" s="64"/>
      <c r="CY612" s="64"/>
      <c r="CZ612" s="64"/>
      <c r="DA612" s="64"/>
      <c r="DB612" s="64"/>
      <c r="DC612" s="64"/>
      <c r="DD612" s="64"/>
      <c r="DE612" s="64"/>
      <c r="DF612" s="65"/>
      <c r="DG612" s="65"/>
      <c r="DH612" s="64"/>
      <c r="DI612" s="64"/>
      <c r="DJ612" s="64"/>
      <c r="DK612" s="64"/>
      <c r="DL612" s="64"/>
      <c r="DM612" s="64"/>
      <c r="DN612" s="64"/>
      <c r="DO612" s="64"/>
      <c r="DP612" s="64"/>
      <c r="DQ612" s="64"/>
      <c r="DR612" s="64"/>
      <c r="DS612" s="65"/>
      <c r="DT612" s="65"/>
      <c r="DU612" s="65"/>
      <c r="DV612" s="65"/>
      <c r="DW612" s="65"/>
      <c r="DX612" s="65"/>
      <c r="DY612" s="65"/>
      <c r="DZ612" s="65"/>
      <c r="EA612" s="65"/>
      <c r="EB612" s="65"/>
      <c r="EC612" s="65"/>
      <c r="ED612" s="65"/>
      <c r="EE612" s="65"/>
      <c r="EF612" s="65"/>
      <c r="EG612" s="65"/>
      <c r="EH612" s="65"/>
      <c r="EI612" s="65"/>
      <c r="EJ612" s="65"/>
      <c r="EK612" s="65"/>
      <c r="EL612" s="65"/>
      <c r="EM612" s="65"/>
      <c r="EN612" s="64"/>
      <c r="EO612" s="64"/>
      <c r="EP612" s="64"/>
      <c r="EQ612" s="64"/>
      <c r="ER612" s="64"/>
      <c r="ES612" s="166"/>
      <c r="ET612" s="166"/>
      <c r="EU612" s="166"/>
      <c r="EV612" s="166"/>
      <c r="EW612" s="166"/>
      <c r="EX612" s="166"/>
      <c r="EY612" s="166"/>
      <c r="EZ612" s="166"/>
      <c r="FA612" s="166"/>
      <c r="FB612" s="166"/>
      <c r="FC612" s="166"/>
      <c r="FD612" s="166"/>
      <c r="FE612" s="166"/>
      <c r="FF612" s="166"/>
      <c r="FG612" s="166"/>
      <c r="FH612" s="166"/>
      <c r="FI612" s="166"/>
      <c r="FJ612" s="166"/>
      <c r="FK612" s="166"/>
      <c r="FL612" s="166"/>
      <c r="FM612" s="166"/>
    </row>
    <row r="613" spans="66:169" x14ac:dyDescent="0.3">
      <c r="BN613" s="64"/>
      <c r="BO613" s="64"/>
      <c r="BP613" s="64"/>
      <c r="BQ613" s="64"/>
      <c r="BR613" s="64"/>
      <c r="BS613" s="64"/>
      <c r="BT613" s="64"/>
      <c r="BU613" s="64"/>
      <c r="BV613" s="64"/>
      <c r="BW613" s="64"/>
      <c r="BX613" s="64"/>
      <c r="BY613" s="64"/>
      <c r="BZ613" s="64"/>
      <c r="CA613" s="64"/>
      <c r="CC613" s="64"/>
      <c r="CD613" s="64"/>
      <c r="CE613" s="64"/>
      <c r="CF613" s="64"/>
      <c r="CG613" s="64"/>
      <c r="CH613" s="64"/>
      <c r="CI613" s="64"/>
      <c r="CJ613" s="64"/>
      <c r="CK613" s="64"/>
      <c r="CL613" s="64"/>
      <c r="CM613" s="64"/>
      <c r="CN613" s="64"/>
      <c r="CO613" s="64"/>
      <c r="CP613" s="64"/>
      <c r="CQ613" s="64"/>
      <c r="CR613" s="64"/>
      <c r="CS613" s="64"/>
      <c r="CT613" s="64"/>
      <c r="CU613" s="64"/>
      <c r="CV613" s="64"/>
      <c r="CW613" s="64"/>
      <c r="CX613" s="64"/>
      <c r="CY613" s="64"/>
      <c r="CZ613" s="64"/>
      <c r="DA613" s="64"/>
      <c r="DB613" s="64"/>
      <c r="DC613" s="64"/>
      <c r="DD613" s="64"/>
      <c r="DE613" s="64"/>
      <c r="DF613" s="65"/>
      <c r="DG613" s="65"/>
      <c r="DH613" s="64"/>
      <c r="DI613" s="64"/>
      <c r="DJ613" s="64"/>
      <c r="DK613" s="64"/>
      <c r="DL613" s="64"/>
      <c r="DM613" s="64"/>
      <c r="DN613" s="64"/>
      <c r="DO613" s="64"/>
      <c r="DP613" s="64"/>
      <c r="DQ613" s="64"/>
      <c r="DR613" s="64"/>
      <c r="DS613" s="65"/>
      <c r="DT613" s="65"/>
      <c r="DU613" s="65"/>
      <c r="DV613" s="65"/>
      <c r="DW613" s="65"/>
      <c r="DX613" s="65"/>
      <c r="DY613" s="65"/>
      <c r="DZ613" s="65"/>
      <c r="EA613" s="65"/>
      <c r="EB613" s="65"/>
      <c r="EC613" s="65"/>
      <c r="ED613" s="65"/>
      <c r="EE613" s="65"/>
      <c r="EF613" s="65"/>
      <c r="EG613" s="65"/>
      <c r="EH613" s="65"/>
      <c r="EI613" s="65"/>
      <c r="EJ613" s="65"/>
      <c r="EK613" s="65"/>
      <c r="EL613" s="65"/>
      <c r="EM613" s="65"/>
      <c r="EN613" s="64"/>
      <c r="EO613" s="64"/>
      <c r="EP613" s="64"/>
      <c r="EQ613" s="64"/>
      <c r="ER613" s="64"/>
      <c r="ES613" s="166"/>
      <c r="ET613" s="166"/>
      <c r="EU613" s="166"/>
      <c r="EV613" s="166"/>
      <c r="EW613" s="166"/>
      <c r="EX613" s="166"/>
      <c r="EY613" s="166"/>
      <c r="EZ613" s="166"/>
      <c r="FA613" s="166"/>
      <c r="FB613" s="166"/>
      <c r="FC613" s="166"/>
      <c r="FD613" s="166"/>
      <c r="FE613" s="166"/>
      <c r="FF613" s="166"/>
      <c r="FG613" s="166"/>
      <c r="FH613" s="166"/>
      <c r="FI613" s="166"/>
      <c r="FJ613" s="166"/>
      <c r="FK613" s="166"/>
      <c r="FL613" s="166"/>
      <c r="FM613" s="166"/>
    </row>
    <row r="614" spans="66:169" x14ac:dyDescent="0.3">
      <c r="BN614" s="64"/>
      <c r="BO614" s="64"/>
      <c r="BP614" s="64"/>
      <c r="BQ614" s="64"/>
      <c r="BR614" s="64"/>
      <c r="BS614" s="64"/>
      <c r="BT614" s="64"/>
      <c r="BU614" s="64"/>
      <c r="BV614" s="64"/>
      <c r="BW614" s="64"/>
      <c r="BX614" s="64"/>
      <c r="BY614" s="64"/>
      <c r="BZ614" s="64"/>
      <c r="CA614" s="64"/>
      <c r="CC614" s="64"/>
      <c r="CD614" s="64"/>
      <c r="CE614" s="64"/>
      <c r="CF614" s="64"/>
      <c r="CG614" s="64"/>
      <c r="CH614" s="64"/>
      <c r="CI614" s="64"/>
      <c r="CJ614" s="64"/>
      <c r="CK614" s="64"/>
      <c r="CL614" s="64"/>
      <c r="CM614" s="64"/>
      <c r="CN614" s="64"/>
      <c r="CO614" s="64"/>
      <c r="CP614" s="64"/>
      <c r="CQ614" s="64"/>
      <c r="CR614" s="64"/>
      <c r="CS614" s="64"/>
      <c r="CT614" s="64"/>
      <c r="CU614" s="64"/>
      <c r="CV614" s="64"/>
      <c r="CW614" s="64"/>
      <c r="CX614" s="64"/>
      <c r="CY614" s="64"/>
      <c r="CZ614" s="64"/>
      <c r="DA614" s="64"/>
      <c r="DB614" s="64"/>
      <c r="DC614" s="64"/>
      <c r="DD614" s="64"/>
      <c r="DE614" s="64"/>
      <c r="DF614" s="65"/>
      <c r="DG614" s="65"/>
      <c r="DH614" s="64"/>
      <c r="DI614" s="64"/>
      <c r="DJ614" s="64"/>
      <c r="DK614" s="64"/>
      <c r="DL614" s="64"/>
      <c r="DM614" s="64"/>
      <c r="DN614" s="64"/>
      <c r="DO614" s="64"/>
      <c r="DP614" s="64"/>
      <c r="DQ614" s="64"/>
      <c r="DR614" s="64"/>
      <c r="DS614" s="65"/>
      <c r="DT614" s="65"/>
      <c r="DU614" s="65"/>
      <c r="DV614" s="65"/>
      <c r="DW614" s="65"/>
      <c r="DX614" s="65"/>
      <c r="DY614" s="65"/>
      <c r="DZ614" s="65"/>
      <c r="EA614" s="65"/>
      <c r="EB614" s="65"/>
      <c r="EC614" s="65"/>
      <c r="ED614" s="65"/>
      <c r="EE614" s="65"/>
      <c r="EF614" s="65"/>
      <c r="EG614" s="65"/>
      <c r="EH614" s="65"/>
      <c r="EI614" s="65"/>
      <c r="EJ614" s="65"/>
      <c r="EK614" s="65"/>
      <c r="EL614" s="65"/>
      <c r="EM614" s="65"/>
      <c r="EN614" s="64"/>
      <c r="EO614" s="64"/>
      <c r="EP614" s="64"/>
      <c r="EQ614" s="64"/>
      <c r="ER614" s="64"/>
      <c r="ES614" s="166"/>
      <c r="ET614" s="166"/>
      <c r="EU614" s="166"/>
      <c r="EV614" s="166"/>
      <c r="EW614" s="166"/>
      <c r="EX614" s="166"/>
      <c r="EY614" s="166"/>
      <c r="EZ614" s="166"/>
      <c r="FA614" s="166"/>
      <c r="FB614" s="166"/>
      <c r="FC614" s="166"/>
      <c r="FD614" s="166"/>
      <c r="FE614" s="166"/>
      <c r="FF614" s="166"/>
      <c r="FG614" s="166"/>
      <c r="FH614" s="166"/>
      <c r="FI614" s="166"/>
      <c r="FJ614" s="166"/>
      <c r="FK614" s="166"/>
      <c r="FL614" s="166"/>
      <c r="FM614" s="166"/>
    </row>
    <row r="615" spans="66:169" x14ac:dyDescent="0.3">
      <c r="BN615" s="64"/>
      <c r="BO615" s="64"/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C615" s="64"/>
      <c r="CD615" s="64"/>
      <c r="CE615" s="64"/>
      <c r="CF615" s="64"/>
      <c r="CG615" s="64"/>
      <c r="CH615" s="64"/>
      <c r="CI615" s="64"/>
      <c r="CJ615" s="64"/>
      <c r="CK615" s="64"/>
      <c r="CL615" s="64"/>
      <c r="CM615" s="64"/>
      <c r="CN615" s="64"/>
      <c r="CO615" s="64"/>
      <c r="CP615" s="64"/>
      <c r="CQ615" s="64"/>
      <c r="CR615" s="64"/>
      <c r="CS615" s="64"/>
      <c r="CT615" s="64"/>
      <c r="CU615" s="64"/>
      <c r="CV615" s="64"/>
      <c r="CW615" s="64"/>
      <c r="CX615" s="64"/>
      <c r="CY615" s="64"/>
      <c r="CZ615" s="64"/>
      <c r="DA615" s="64"/>
      <c r="DB615" s="64"/>
      <c r="DC615" s="64"/>
      <c r="DD615" s="64"/>
      <c r="DE615" s="64"/>
      <c r="DF615" s="65"/>
      <c r="DG615" s="65"/>
      <c r="DH615" s="64"/>
      <c r="DI615" s="64"/>
      <c r="DJ615" s="64"/>
      <c r="DK615" s="64"/>
      <c r="DL615" s="64"/>
      <c r="DM615" s="64"/>
      <c r="DN615" s="64"/>
      <c r="DO615" s="64"/>
      <c r="DP615" s="64"/>
      <c r="DQ615" s="64"/>
      <c r="DR615" s="64"/>
      <c r="DS615" s="65"/>
      <c r="DT615" s="65"/>
      <c r="DU615" s="65"/>
      <c r="DV615" s="65"/>
      <c r="DW615" s="65"/>
      <c r="DX615" s="65"/>
      <c r="DY615" s="65"/>
      <c r="DZ615" s="65"/>
      <c r="EA615" s="65"/>
      <c r="EB615" s="65"/>
      <c r="EC615" s="65"/>
      <c r="ED615" s="65"/>
      <c r="EE615" s="65"/>
      <c r="EF615" s="65"/>
      <c r="EG615" s="65"/>
      <c r="EH615" s="65"/>
      <c r="EI615" s="65"/>
      <c r="EJ615" s="65"/>
      <c r="EK615" s="65"/>
      <c r="EL615" s="65"/>
      <c r="EM615" s="65"/>
      <c r="EN615" s="64"/>
      <c r="EO615" s="64"/>
      <c r="EP615" s="64"/>
      <c r="EQ615" s="64"/>
      <c r="ER615" s="64"/>
      <c r="ES615" s="166"/>
      <c r="ET615" s="166"/>
      <c r="EU615" s="166"/>
      <c r="EV615" s="166"/>
      <c r="EW615" s="166"/>
      <c r="EX615" s="166"/>
      <c r="EY615" s="166"/>
      <c r="EZ615" s="166"/>
      <c r="FA615" s="166"/>
      <c r="FB615" s="166"/>
      <c r="FC615" s="166"/>
      <c r="FD615" s="166"/>
      <c r="FE615" s="166"/>
      <c r="FF615" s="166"/>
      <c r="FG615" s="166"/>
      <c r="FH615" s="166"/>
      <c r="FI615" s="166"/>
      <c r="FJ615" s="166"/>
      <c r="FK615" s="166"/>
      <c r="FL615" s="166"/>
      <c r="FM615" s="166"/>
    </row>
    <row r="616" spans="66:169" x14ac:dyDescent="0.3">
      <c r="BN616" s="64"/>
      <c r="BO616" s="64"/>
      <c r="BP616" s="64"/>
      <c r="BQ616" s="64"/>
      <c r="BR616" s="64"/>
      <c r="BS616" s="64"/>
      <c r="BT616" s="64"/>
      <c r="BU616" s="64"/>
      <c r="BV616" s="64"/>
      <c r="BW616" s="64"/>
      <c r="BX616" s="64"/>
      <c r="BY616" s="64"/>
      <c r="BZ616" s="64"/>
      <c r="CA616" s="64"/>
      <c r="CC616" s="64"/>
      <c r="CD616" s="64"/>
      <c r="CE616" s="64"/>
      <c r="CF616" s="64"/>
      <c r="CG616" s="64"/>
      <c r="CH616" s="64"/>
      <c r="CI616" s="64"/>
      <c r="CJ616" s="64"/>
      <c r="CK616" s="64"/>
      <c r="CL616" s="64"/>
      <c r="CM616" s="64"/>
      <c r="CN616" s="64"/>
      <c r="CO616" s="64"/>
      <c r="CP616" s="64"/>
      <c r="CQ616" s="64"/>
      <c r="CR616" s="64"/>
      <c r="CS616" s="64"/>
      <c r="CT616" s="64"/>
      <c r="CU616" s="64"/>
      <c r="CV616" s="64"/>
      <c r="CW616" s="64"/>
      <c r="CX616" s="64"/>
      <c r="CY616" s="64"/>
      <c r="CZ616" s="64"/>
      <c r="DA616" s="64"/>
      <c r="DB616" s="64"/>
      <c r="DC616" s="64"/>
      <c r="DD616" s="64"/>
      <c r="DE616" s="64"/>
      <c r="DF616" s="65"/>
      <c r="DG616" s="65"/>
      <c r="DH616" s="64"/>
      <c r="DI616" s="64"/>
      <c r="DJ616" s="64"/>
      <c r="DK616" s="64"/>
      <c r="DL616" s="64"/>
      <c r="DM616" s="64"/>
      <c r="DN616" s="64"/>
      <c r="DO616" s="64"/>
      <c r="DP616" s="64"/>
      <c r="DQ616" s="64"/>
      <c r="DR616" s="64"/>
      <c r="DS616" s="65"/>
      <c r="DT616" s="65"/>
      <c r="DU616" s="65"/>
      <c r="DV616" s="65"/>
      <c r="DW616" s="65"/>
      <c r="DX616" s="65"/>
      <c r="DY616" s="65"/>
      <c r="DZ616" s="65"/>
      <c r="EA616" s="65"/>
      <c r="EB616" s="65"/>
      <c r="EC616" s="65"/>
      <c r="ED616" s="65"/>
      <c r="EE616" s="65"/>
      <c r="EF616" s="65"/>
      <c r="EG616" s="65"/>
      <c r="EH616" s="65"/>
      <c r="EI616" s="65"/>
      <c r="EJ616" s="65"/>
      <c r="EK616" s="65"/>
      <c r="EL616" s="65"/>
      <c r="EM616" s="65"/>
      <c r="EN616" s="64"/>
      <c r="EO616" s="64"/>
      <c r="EP616" s="64"/>
      <c r="EQ616" s="64"/>
      <c r="ER616" s="64"/>
      <c r="ES616" s="166"/>
      <c r="ET616" s="166"/>
      <c r="EU616" s="166"/>
      <c r="EV616" s="166"/>
      <c r="EW616" s="166"/>
      <c r="EX616" s="166"/>
      <c r="EY616" s="166"/>
      <c r="EZ616" s="166"/>
      <c r="FA616" s="166"/>
      <c r="FB616" s="166"/>
      <c r="FC616" s="166"/>
      <c r="FD616" s="166"/>
      <c r="FE616" s="166"/>
      <c r="FF616" s="166"/>
      <c r="FG616" s="166"/>
      <c r="FH616" s="166"/>
      <c r="FI616" s="166"/>
      <c r="FJ616" s="166"/>
      <c r="FK616" s="166"/>
      <c r="FL616" s="166"/>
      <c r="FM616" s="166"/>
    </row>
    <row r="617" spans="66:169" x14ac:dyDescent="0.3">
      <c r="BN617" s="64"/>
      <c r="BO617" s="64"/>
      <c r="BP617" s="64"/>
      <c r="BQ617" s="64"/>
      <c r="BR617" s="64"/>
      <c r="BS617" s="64"/>
      <c r="BT617" s="64"/>
      <c r="BU617" s="64"/>
      <c r="BV617" s="64"/>
      <c r="BW617" s="64"/>
      <c r="BX617" s="64"/>
      <c r="BY617" s="64"/>
      <c r="BZ617" s="64"/>
      <c r="CA617" s="64"/>
      <c r="CC617" s="64"/>
      <c r="CD617" s="64"/>
      <c r="CE617" s="64"/>
      <c r="CF617" s="64"/>
      <c r="CG617" s="64"/>
      <c r="CH617" s="64"/>
      <c r="CI617" s="64"/>
      <c r="CJ617" s="64"/>
      <c r="CK617" s="64"/>
      <c r="CL617" s="64"/>
      <c r="CM617" s="64"/>
      <c r="CN617" s="64"/>
      <c r="CO617" s="64"/>
      <c r="CP617" s="64"/>
      <c r="CQ617" s="64"/>
      <c r="CR617" s="64"/>
      <c r="CS617" s="64"/>
      <c r="CT617" s="64"/>
      <c r="CU617" s="64"/>
      <c r="CV617" s="64"/>
      <c r="CW617" s="64"/>
      <c r="CX617" s="64"/>
      <c r="CY617" s="64"/>
      <c r="CZ617" s="64"/>
      <c r="DA617" s="64"/>
      <c r="DB617" s="64"/>
      <c r="DC617" s="64"/>
      <c r="DD617" s="64"/>
      <c r="DE617" s="64"/>
      <c r="DF617" s="65"/>
      <c r="DG617" s="65"/>
      <c r="DH617" s="64"/>
      <c r="DI617" s="64"/>
      <c r="DJ617" s="64"/>
      <c r="DK617" s="64"/>
      <c r="DL617" s="64"/>
      <c r="DM617" s="64"/>
      <c r="DN617" s="64"/>
      <c r="DO617" s="64"/>
      <c r="DP617" s="64"/>
      <c r="DQ617" s="64"/>
      <c r="DR617" s="64"/>
      <c r="DS617" s="65"/>
      <c r="DT617" s="65"/>
      <c r="DU617" s="65"/>
      <c r="DV617" s="65"/>
      <c r="DW617" s="65"/>
      <c r="DX617" s="65"/>
      <c r="DY617" s="65"/>
      <c r="DZ617" s="65"/>
      <c r="EA617" s="65"/>
      <c r="EB617" s="65"/>
      <c r="EC617" s="65"/>
      <c r="ED617" s="65"/>
      <c r="EE617" s="65"/>
      <c r="EF617" s="65"/>
      <c r="EG617" s="65"/>
      <c r="EH617" s="65"/>
      <c r="EI617" s="65"/>
      <c r="EJ617" s="65"/>
      <c r="EK617" s="65"/>
      <c r="EL617" s="65"/>
      <c r="EM617" s="65"/>
      <c r="EN617" s="64"/>
      <c r="EO617" s="64"/>
      <c r="EP617" s="64"/>
      <c r="EQ617" s="64"/>
      <c r="ER617" s="64"/>
      <c r="ES617" s="166"/>
      <c r="ET617" s="166"/>
      <c r="EU617" s="166"/>
      <c r="EV617" s="166"/>
      <c r="EW617" s="166"/>
      <c r="EX617" s="166"/>
      <c r="EY617" s="166"/>
      <c r="EZ617" s="166"/>
      <c r="FA617" s="166"/>
      <c r="FB617" s="166"/>
      <c r="FC617" s="166"/>
      <c r="FD617" s="166"/>
      <c r="FE617" s="166"/>
      <c r="FF617" s="166"/>
      <c r="FG617" s="166"/>
      <c r="FH617" s="166"/>
      <c r="FI617" s="166"/>
      <c r="FJ617" s="166"/>
      <c r="FK617" s="166"/>
      <c r="FL617" s="166"/>
      <c r="FM617" s="166"/>
    </row>
    <row r="618" spans="66:169" x14ac:dyDescent="0.3">
      <c r="BN618" s="64"/>
      <c r="BO618" s="64"/>
      <c r="BP618" s="64"/>
      <c r="BQ618" s="64"/>
      <c r="BR618" s="64"/>
      <c r="BS618" s="64"/>
      <c r="BT618" s="64"/>
      <c r="BU618" s="64"/>
      <c r="BV618" s="64"/>
      <c r="BW618" s="64"/>
      <c r="BX618" s="64"/>
      <c r="BY618" s="64"/>
      <c r="BZ618" s="64"/>
      <c r="CA618" s="64"/>
      <c r="CC618" s="64"/>
      <c r="CD618" s="64"/>
      <c r="CE618" s="64"/>
      <c r="CF618" s="64"/>
      <c r="CG618" s="64"/>
      <c r="CH618" s="64"/>
      <c r="CI618" s="64"/>
      <c r="CJ618" s="64"/>
      <c r="CK618" s="64"/>
      <c r="CL618" s="64"/>
      <c r="CM618" s="64"/>
      <c r="CN618" s="64"/>
      <c r="CO618" s="64"/>
      <c r="CP618" s="64"/>
      <c r="CQ618" s="64"/>
      <c r="CR618" s="64"/>
      <c r="CS618" s="64"/>
      <c r="CT618" s="64"/>
      <c r="CU618" s="64"/>
      <c r="CV618" s="64"/>
      <c r="CW618" s="64"/>
      <c r="CX618" s="64"/>
      <c r="CY618" s="64"/>
      <c r="CZ618" s="64"/>
      <c r="DA618" s="64"/>
      <c r="DB618" s="64"/>
      <c r="DC618" s="64"/>
      <c r="DD618" s="64"/>
      <c r="DE618" s="64"/>
      <c r="DF618" s="65"/>
      <c r="DG618" s="65"/>
      <c r="DH618" s="64"/>
      <c r="DI618" s="64"/>
      <c r="DJ618" s="64"/>
      <c r="DK618" s="64"/>
      <c r="DL618" s="64"/>
      <c r="DM618" s="64"/>
      <c r="DN618" s="64"/>
      <c r="DO618" s="64"/>
      <c r="DP618" s="64"/>
      <c r="DQ618" s="64"/>
      <c r="DR618" s="64"/>
      <c r="DS618" s="65"/>
      <c r="DT618" s="65"/>
      <c r="DU618" s="65"/>
      <c r="DV618" s="65"/>
      <c r="DW618" s="65"/>
      <c r="DX618" s="65"/>
      <c r="DY618" s="65"/>
      <c r="DZ618" s="65"/>
      <c r="EA618" s="65"/>
      <c r="EB618" s="65"/>
      <c r="EC618" s="65"/>
      <c r="ED618" s="65"/>
      <c r="EE618" s="65"/>
      <c r="EF618" s="65"/>
      <c r="EG618" s="65"/>
      <c r="EH618" s="65"/>
      <c r="EI618" s="65"/>
      <c r="EJ618" s="65"/>
      <c r="EK618" s="65"/>
      <c r="EL618" s="65"/>
      <c r="EM618" s="65"/>
      <c r="EN618" s="64"/>
      <c r="EO618" s="64"/>
      <c r="EP618" s="64"/>
      <c r="EQ618" s="64"/>
      <c r="ER618" s="64"/>
      <c r="ES618" s="166"/>
      <c r="ET618" s="166"/>
      <c r="EU618" s="166"/>
      <c r="EV618" s="166"/>
      <c r="EW618" s="166"/>
      <c r="EX618" s="166"/>
      <c r="EY618" s="166"/>
      <c r="EZ618" s="166"/>
      <c r="FA618" s="166"/>
      <c r="FB618" s="166"/>
      <c r="FC618" s="166"/>
      <c r="FD618" s="166"/>
      <c r="FE618" s="166"/>
      <c r="FF618" s="166"/>
      <c r="FG618" s="166"/>
      <c r="FH618" s="166"/>
      <c r="FI618" s="166"/>
      <c r="FJ618" s="166"/>
      <c r="FK618" s="166"/>
      <c r="FL618" s="166"/>
      <c r="FM618" s="166"/>
    </row>
    <row r="619" spans="66:169" x14ac:dyDescent="0.3">
      <c r="BN619" s="64"/>
      <c r="BO619" s="64"/>
      <c r="BP619" s="64"/>
      <c r="BQ619" s="64"/>
      <c r="BR619" s="64"/>
      <c r="BS619" s="64"/>
      <c r="BT619" s="64"/>
      <c r="BU619" s="64"/>
      <c r="BV619" s="64"/>
      <c r="BW619" s="64"/>
      <c r="BX619" s="64"/>
      <c r="BY619" s="64"/>
      <c r="BZ619" s="64"/>
      <c r="CA619" s="64"/>
      <c r="CC619" s="64"/>
      <c r="CD619" s="64"/>
      <c r="CE619" s="64"/>
      <c r="CF619" s="64"/>
      <c r="CG619" s="64"/>
      <c r="CH619" s="64"/>
      <c r="CI619" s="64"/>
      <c r="CJ619" s="64"/>
      <c r="CK619" s="64"/>
      <c r="CL619" s="64"/>
      <c r="CM619" s="64"/>
      <c r="CN619" s="64"/>
      <c r="CO619" s="64"/>
      <c r="CP619" s="64"/>
      <c r="CQ619" s="64"/>
      <c r="CR619" s="64"/>
      <c r="CS619" s="64"/>
      <c r="CT619" s="64"/>
      <c r="CU619" s="64"/>
      <c r="CV619" s="64"/>
      <c r="CW619" s="64"/>
      <c r="CX619" s="64"/>
      <c r="CY619" s="64"/>
      <c r="CZ619" s="64"/>
      <c r="DA619" s="64"/>
      <c r="DB619" s="64"/>
      <c r="DC619" s="64"/>
      <c r="DD619" s="64"/>
      <c r="DE619" s="64"/>
      <c r="DF619" s="65"/>
      <c r="DG619" s="65"/>
      <c r="DH619" s="64"/>
      <c r="DI619" s="64"/>
      <c r="DJ619" s="64"/>
      <c r="DK619" s="64"/>
      <c r="DL619" s="64"/>
      <c r="DM619" s="64"/>
      <c r="DN619" s="64"/>
      <c r="DO619" s="64"/>
      <c r="DP619" s="64"/>
      <c r="DQ619" s="64"/>
      <c r="DR619" s="64"/>
      <c r="DS619" s="65"/>
      <c r="DT619" s="65"/>
      <c r="DU619" s="65"/>
      <c r="DV619" s="65"/>
      <c r="DW619" s="65"/>
      <c r="DX619" s="65"/>
      <c r="DY619" s="65"/>
      <c r="DZ619" s="65"/>
      <c r="EA619" s="65"/>
      <c r="EB619" s="65"/>
      <c r="EC619" s="65"/>
      <c r="ED619" s="65"/>
      <c r="EE619" s="65"/>
      <c r="EF619" s="65"/>
      <c r="EG619" s="65"/>
      <c r="EH619" s="65"/>
      <c r="EI619" s="65"/>
      <c r="EJ619" s="65"/>
      <c r="EK619" s="65"/>
      <c r="EL619" s="65"/>
      <c r="EM619" s="65"/>
      <c r="EN619" s="64"/>
      <c r="EO619" s="64"/>
      <c r="EP619" s="64"/>
      <c r="EQ619" s="64"/>
      <c r="ER619" s="64"/>
      <c r="ES619" s="166"/>
      <c r="ET619" s="166"/>
      <c r="EU619" s="166"/>
      <c r="EV619" s="166"/>
      <c r="EW619" s="166"/>
      <c r="EX619" s="166"/>
      <c r="EY619" s="166"/>
      <c r="EZ619" s="166"/>
      <c r="FA619" s="166"/>
      <c r="FB619" s="166"/>
      <c r="FC619" s="166"/>
      <c r="FD619" s="166"/>
      <c r="FE619" s="166"/>
      <c r="FF619" s="166"/>
      <c r="FG619" s="166"/>
      <c r="FH619" s="166"/>
      <c r="FI619" s="166"/>
      <c r="FJ619" s="166"/>
      <c r="FK619" s="166"/>
      <c r="FL619" s="166"/>
      <c r="FM619" s="166"/>
    </row>
    <row r="620" spans="66:169" x14ac:dyDescent="0.3">
      <c r="BN620" s="64"/>
      <c r="BO620" s="64"/>
      <c r="BP620" s="64"/>
      <c r="BQ620" s="64"/>
      <c r="BR620" s="64"/>
      <c r="BS620" s="64"/>
      <c r="BT620" s="64"/>
      <c r="BU620" s="64"/>
      <c r="BV620" s="64"/>
      <c r="BW620" s="64"/>
      <c r="BX620" s="64"/>
      <c r="BY620" s="64"/>
      <c r="BZ620" s="64"/>
      <c r="CA620" s="64"/>
      <c r="CC620" s="64"/>
      <c r="CD620" s="64"/>
      <c r="CE620" s="64"/>
      <c r="CF620" s="64"/>
      <c r="CG620" s="64"/>
      <c r="CH620" s="64"/>
      <c r="CI620" s="64"/>
      <c r="CJ620" s="64"/>
      <c r="CK620" s="64"/>
      <c r="CL620" s="64"/>
      <c r="CM620" s="64"/>
      <c r="CN620" s="64"/>
      <c r="CO620" s="64"/>
      <c r="CP620" s="64"/>
      <c r="CQ620" s="64"/>
      <c r="CR620" s="64"/>
      <c r="CS620" s="64"/>
      <c r="CT620" s="64"/>
      <c r="CU620" s="64"/>
      <c r="CV620" s="64"/>
      <c r="CW620" s="64"/>
      <c r="CX620" s="64"/>
      <c r="CY620" s="64"/>
      <c r="CZ620" s="64"/>
      <c r="DA620" s="64"/>
      <c r="DB620" s="64"/>
      <c r="DC620" s="64"/>
      <c r="DD620" s="64"/>
      <c r="DE620" s="64"/>
      <c r="DF620" s="65"/>
      <c r="DG620" s="65"/>
      <c r="DH620" s="64"/>
      <c r="DI620" s="64"/>
      <c r="DJ620" s="64"/>
      <c r="DK620" s="64"/>
      <c r="DL620" s="64"/>
      <c r="DM620" s="64"/>
      <c r="DN620" s="64"/>
      <c r="DO620" s="64"/>
      <c r="DP620" s="64"/>
      <c r="DQ620" s="64"/>
      <c r="DR620" s="64"/>
      <c r="DS620" s="65"/>
      <c r="DT620" s="65"/>
      <c r="DU620" s="65"/>
      <c r="DV620" s="65"/>
      <c r="DW620" s="65"/>
      <c r="DX620" s="65"/>
      <c r="DY620" s="65"/>
      <c r="DZ620" s="65"/>
      <c r="EA620" s="65"/>
      <c r="EB620" s="65"/>
      <c r="EC620" s="65"/>
      <c r="ED620" s="65"/>
      <c r="EE620" s="65"/>
      <c r="EF620" s="65"/>
      <c r="EG620" s="65"/>
      <c r="EH620" s="65"/>
      <c r="EI620" s="65"/>
      <c r="EJ620" s="65"/>
      <c r="EK620" s="65"/>
      <c r="EL620" s="65"/>
      <c r="EM620" s="65"/>
      <c r="EN620" s="64"/>
      <c r="EO620" s="64"/>
      <c r="EP620" s="64"/>
      <c r="EQ620" s="64"/>
      <c r="ER620" s="64"/>
      <c r="ES620" s="166"/>
      <c r="ET620" s="166"/>
      <c r="EU620" s="166"/>
      <c r="EV620" s="166"/>
      <c r="EW620" s="166"/>
      <c r="EX620" s="166"/>
      <c r="EY620" s="166"/>
      <c r="EZ620" s="166"/>
      <c r="FA620" s="166"/>
      <c r="FB620" s="166"/>
      <c r="FC620" s="166"/>
      <c r="FD620" s="166"/>
      <c r="FE620" s="166"/>
      <c r="FF620" s="166"/>
      <c r="FG620" s="166"/>
      <c r="FH620" s="166"/>
      <c r="FI620" s="166"/>
      <c r="FJ620" s="166"/>
      <c r="FK620" s="166"/>
      <c r="FL620" s="166"/>
      <c r="FM620" s="166"/>
    </row>
    <row r="621" spans="66:169" x14ac:dyDescent="0.3">
      <c r="BN621" s="64"/>
      <c r="BO621" s="64"/>
      <c r="BP621" s="64"/>
      <c r="BQ621" s="64"/>
      <c r="BR621" s="64"/>
      <c r="BS621" s="64"/>
      <c r="BT621" s="64"/>
      <c r="BU621" s="64"/>
      <c r="BV621" s="64"/>
      <c r="BW621" s="64"/>
      <c r="BX621" s="64"/>
      <c r="BY621" s="64"/>
      <c r="BZ621" s="64"/>
      <c r="CA621" s="64"/>
      <c r="CC621" s="64"/>
      <c r="CD621" s="64"/>
      <c r="CE621" s="64"/>
      <c r="CF621" s="64"/>
      <c r="CG621" s="64"/>
      <c r="CH621" s="64"/>
      <c r="CI621" s="64"/>
      <c r="CJ621" s="64"/>
      <c r="CK621" s="64"/>
      <c r="CL621" s="64"/>
      <c r="CM621" s="64"/>
      <c r="CN621" s="64"/>
      <c r="CO621" s="64"/>
      <c r="CP621" s="64"/>
      <c r="CQ621" s="64"/>
      <c r="CR621" s="64"/>
      <c r="CS621" s="64"/>
      <c r="CT621" s="64"/>
      <c r="CU621" s="64"/>
      <c r="CV621" s="64"/>
      <c r="CW621" s="64"/>
      <c r="CX621" s="64"/>
      <c r="CY621" s="64"/>
      <c r="CZ621" s="64"/>
      <c r="DA621" s="64"/>
      <c r="DB621" s="64"/>
      <c r="DC621" s="64"/>
      <c r="DD621" s="64"/>
      <c r="DE621" s="64"/>
      <c r="DF621" s="65"/>
      <c r="DG621" s="65"/>
      <c r="DH621" s="64"/>
      <c r="DI621" s="64"/>
      <c r="DJ621" s="64"/>
      <c r="DK621" s="64"/>
      <c r="DL621" s="64"/>
      <c r="DM621" s="64"/>
      <c r="DN621" s="64"/>
      <c r="DO621" s="64"/>
      <c r="DP621" s="64"/>
      <c r="DQ621" s="64"/>
      <c r="DR621" s="64"/>
      <c r="DS621" s="65"/>
      <c r="DT621" s="65"/>
      <c r="DU621" s="65"/>
      <c r="DV621" s="65"/>
      <c r="DW621" s="65"/>
      <c r="DX621" s="65"/>
      <c r="DY621" s="65"/>
      <c r="DZ621" s="65"/>
      <c r="EA621" s="65"/>
      <c r="EB621" s="65"/>
      <c r="EC621" s="65"/>
      <c r="ED621" s="65"/>
      <c r="EE621" s="65"/>
      <c r="EF621" s="65"/>
      <c r="EG621" s="65"/>
      <c r="EH621" s="65"/>
      <c r="EI621" s="65"/>
      <c r="EJ621" s="65"/>
      <c r="EK621" s="65"/>
      <c r="EL621" s="65"/>
      <c r="EM621" s="65"/>
      <c r="EN621" s="64"/>
      <c r="EO621" s="64"/>
      <c r="EP621" s="64"/>
      <c r="EQ621" s="64"/>
      <c r="ER621" s="64"/>
      <c r="ES621" s="166"/>
      <c r="ET621" s="166"/>
      <c r="EU621" s="166"/>
      <c r="EV621" s="166"/>
      <c r="EW621" s="166"/>
      <c r="EX621" s="166"/>
      <c r="EY621" s="166"/>
      <c r="EZ621" s="166"/>
      <c r="FA621" s="166"/>
      <c r="FB621" s="166"/>
      <c r="FC621" s="166"/>
      <c r="FD621" s="166"/>
      <c r="FE621" s="166"/>
      <c r="FF621" s="166"/>
      <c r="FG621" s="166"/>
      <c r="FH621" s="166"/>
      <c r="FI621" s="166"/>
      <c r="FJ621" s="166"/>
      <c r="FK621" s="166"/>
      <c r="FL621" s="166"/>
      <c r="FM621" s="166"/>
    </row>
    <row r="622" spans="66:169" x14ac:dyDescent="0.3"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C622" s="64"/>
      <c r="CD622" s="64"/>
      <c r="CE622" s="64"/>
      <c r="CF622" s="64"/>
      <c r="CG622" s="64"/>
      <c r="CH622" s="64"/>
      <c r="CI622" s="64"/>
      <c r="CJ622" s="64"/>
      <c r="CK622" s="64"/>
      <c r="CL622" s="64"/>
      <c r="CM622" s="64"/>
      <c r="CN622" s="64"/>
      <c r="CO622" s="64"/>
      <c r="CP622" s="64"/>
      <c r="CQ622" s="64"/>
      <c r="CR622" s="64"/>
      <c r="CS622" s="64"/>
      <c r="CT622" s="64"/>
      <c r="CU622" s="64"/>
      <c r="CV622" s="64"/>
      <c r="CW622" s="64"/>
      <c r="CX622" s="64"/>
      <c r="CY622" s="64"/>
      <c r="CZ622" s="64"/>
      <c r="DA622" s="64"/>
      <c r="DB622" s="64"/>
      <c r="DC622" s="64"/>
      <c r="DD622" s="64"/>
      <c r="DE622" s="64"/>
      <c r="DF622" s="65"/>
      <c r="DG622" s="65"/>
      <c r="DH622" s="64"/>
      <c r="DI622" s="64"/>
      <c r="DJ622" s="64"/>
      <c r="DK622" s="64"/>
      <c r="DL622" s="64"/>
      <c r="DM622" s="64"/>
      <c r="DN622" s="64"/>
      <c r="DO622" s="64"/>
      <c r="DP622" s="64"/>
      <c r="DQ622" s="64"/>
      <c r="DR622" s="64"/>
      <c r="DS622" s="65"/>
      <c r="DT622" s="65"/>
      <c r="DU622" s="65"/>
      <c r="DV622" s="65"/>
      <c r="DW622" s="65"/>
      <c r="DX622" s="65"/>
      <c r="DY622" s="65"/>
      <c r="DZ622" s="65"/>
      <c r="EA622" s="65"/>
      <c r="EB622" s="65"/>
      <c r="EC622" s="65"/>
      <c r="ED622" s="65"/>
      <c r="EE622" s="65"/>
      <c r="EF622" s="65"/>
      <c r="EG622" s="65"/>
      <c r="EH622" s="65"/>
      <c r="EI622" s="65"/>
      <c r="EJ622" s="65"/>
      <c r="EK622" s="65"/>
      <c r="EL622" s="65"/>
      <c r="EM622" s="65"/>
      <c r="EN622" s="64"/>
      <c r="EO622" s="64"/>
      <c r="EP622" s="64"/>
      <c r="EQ622" s="64"/>
      <c r="ER622" s="64"/>
      <c r="ES622" s="166"/>
      <c r="ET622" s="166"/>
      <c r="EU622" s="166"/>
      <c r="EV622" s="166"/>
      <c r="EW622" s="166"/>
      <c r="EX622" s="166"/>
      <c r="EY622" s="166"/>
      <c r="EZ622" s="166"/>
      <c r="FA622" s="166"/>
      <c r="FB622" s="166"/>
      <c r="FC622" s="166"/>
      <c r="FD622" s="166"/>
      <c r="FE622" s="166"/>
      <c r="FF622" s="166"/>
      <c r="FG622" s="166"/>
      <c r="FH622" s="166"/>
      <c r="FI622" s="166"/>
      <c r="FJ622" s="166"/>
      <c r="FK622" s="166"/>
      <c r="FL622" s="166"/>
      <c r="FM622" s="166"/>
    </row>
    <row r="623" spans="66:169" x14ac:dyDescent="0.3">
      <c r="BN623" s="64"/>
      <c r="BO623" s="64"/>
      <c r="BP623" s="64"/>
      <c r="BQ623" s="64"/>
      <c r="BR623" s="64"/>
      <c r="BS623" s="64"/>
      <c r="BT623" s="64"/>
      <c r="BU623" s="64"/>
      <c r="BV623" s="64"/>
      <c r="BW623" s="64"/>
      <c r="BX623" s="64"/>
      <c r="BY623" s="64"/>
      <c r="BZ623" s="64"/>
      <c r="CA623" s="64"/>
      <c r="CC623" s="64"/>
      <c r="CD623" s="64"/>
      <c r="CE623" s="64"/>
      <c r="CF623" s="64"/>
      <c r="CG623" s="64"/>
      <c r="CH623" s="64"/>
      <c r="CI623" s="64"/>
      <c r="CJ623" s="64"/>
      <c r="CK623" s="64"/>
      <c r="CL623" s="64"/>
      <c r="CM623" s="64"/>
      <c r="CN623" s="64"/>
      <c r="CO623" s="64"/>
      <c r="CP623" s="64"/>
      <c r="CQ623" s="64"/>
      <c r="CR623" s="64"/>
      <c r="CS623" s="64"/>
      <c r="CT623" s="64"/>
      <c r="CU623" s="64"/>
      <c r="CV623" s="64"/>
      <c r="CW623" s="64"/>
      <c r="CX623" s="64"/>
      <c r="CY623" s="64"/>
      <c r="CZ623" s="64"/>
      <c r="DA623" s="64"/>
      <c r="DB623" s="64"/>
      <c r="DC623" s="64"/>
      <c r="DD623" s="64"/>
      <c r="DE623" s="64"/>
      <c r="DF623" s="65"/>
      <c r="DG623" s="65"/>
      <c r="DH623" s="64"/>
      <c r="DI623" s="64"/>
      <c r="DJ623" s="64"/>
      <c r="DK623" s="64"/>
      <c r="DL623" s="64"/>
      <c r="DM623" s="64"/>
      <c r="DN623" s="64"/>
      <c r="DO623" s="64"/>
      <c r="DP623" s="64"/>
      <c r="DQ623" s="64"/>
      <c r="DR623" s="64"/>
      <c r="DS623" s="65"/>
      <c r="DT623" s="65"/>
      <c r="DU623" s="65"/>
      <c r="DV623" s="65"/>
      <c r="DW623" s="65"/>
      <c r="DX623" s="65"/>
      <c r="DY623" s="65"/>
      <c r="DZ623" s="65"/>
      <c r="EA623" s="65"/>
      <c r="EB623" s="65"/>
      <c r="EC623" s="65"/>
      <c r="ED623" s="65"/>
      <c r="EE623" s="65"/>
      <c r="EF623" s="65"/>
      <c r="EG623" s="65"/>
      <c r="EH623" s="65"/>
      <c r="EI623" s="65"/>
      <c r="EJ623" s="65"/>
      <c r="EK623" s="65"/>
      <c r="EL623" s="65"/>
      <c r="EM623" s="65"/>
      <c r="EN623" s="64"/>
      <c r="EO623" s="64"/>
      <c r="EP623" s="64"/>
      <c r="EQ623" s="64"/>
      <c r="ER623" s="64"/>
      <c r="ES623" s="166"/>
      <c r="ET623" s="166"/>
      <c r="EU623" s="166"/>
      <c r="EV623" s="166"/>
      <c r="EW623" s="166"/>
      <c r="EX623" s="166"/>
      <c r="EY623" s="166"/>
      <c r="EZ623" s="166"/>
      <c r="FA623" s="166"/>
      <c r="FB623" s="166"/>
      <c r="FC623" s="166"/>
      <c r="FD623" s="166"/>
      <c r="FE623" s="166"/>
      <c r="FF623" s="166"/>
      <c r="FG623" s="166"/>
      <c r="FH623" s="166"/>
      <c r="FI623" s="166"/>
      <c r="FJ623" s="166"/>
      <c r="FK623" s="166"/>
      <c r="FL623" s="166"/>
      <c r="FM623" s="166"/>
    </row>
    <row r="624" spans="66:169" x14ac:dyDescent="0.3">
      <c r="BN624" s="64"/>
      <c r="BO624" s="64"/>
      <c r="BP624" s="64"/>
      <c r="BQ624" s="64"/>
      <c r="BR624" s="64"/>
      <c r="BS624" s="64"/>
      <c r="BT624" s="64"/>
      <c r="BU624" s="64"/>
      <c r="BV624" s="64"/>
      <c r="BW624" s="64"/>
      <c r="BX624" s="64"/>
      <c r="BY624" s="64"/>
      <c r="BZ624" s="64"/>
      <c r="CA624" s="64"/>
      <c r="CC624" s="64"/>
      <c r="CD624" s="64"/>
      <c r="CE624" s="64"/>
      <c r="CF624" s="64"/>
      <c r="CG624" s="64"/>
      <c r="CH624" s="64"/>
      <c r="CI624" s="64"/>
      <c r="CJ624" s="64"/>
      <c r="CK624" s="64"/>
      <c r="CL624" s="64"/>
      <c r="CM624" s="64"/>
      <c r="CN624" s="64"/>
      <c r="CO624" s="64"/>
      <c r="CP624" s="64"/>
      <c r="CQ624" s="64"/>
      <c r="CR624" s="64"/>
      <c r="CS624" s="64"/>
      <c r="CT624" s="64"/>
      <c r="CU624" s="64"/>
      <c r="CV624" s="64"/>
      <c r="CW624" s="64"/>
      <c r="CX624" s="64"/>
      <c r="CY624" s="64"/>
      <c r="CZ624" s="64"/>
      <c r="DA624" s="64"/>
      <c r="DB624" s="64"/>
      <c r="DC624" s="64"/>
      <c r="DD624" s="64"/>
      <c r="DE624" s="64"/>
      <c r="DF624" s="65"/>
      <c r="DG624" s="65"/>
      <c r="DH624" s="64"/>
      <c r="DI624" s="64"/>
      <c r="DJ624" s="64"/>
      <c r="DK624" s="64"/>
      <c r="DL624" s="64"/>
      <c r="DM624" s="64"/>
      <c r="DN624" s="64"/>
      <c r="DO624" s="64"/>
      <c r="DP624" s="64"/>
      <c r="DQ624" s="64"/>
      <c r="DR624" s="64"/>
      <c r="DS624" s="65"/>
      <c r="DT624" s="65"/>
      <c r="DU624" s="65"/>
      <c r="DV624" s="65"/>
      <c r="DW624" s="65"/>
      <c r="DX624" s="65"/>
      <c r="DY624" s="65"/>
      <c r="DZ624" s="65"/>
      <c r="EA624" s="65"/>
      <c r="EB624" s="65"/>
      <c r="EC624" s="65"/>
      <c r="ED624" s="65"/>
      <c r="EE624" s="65"/>
      <c r="EF624" s="65"/>
      <c r="EG624" s="65"/>
      <c r="EH624" s="65"/>
      <c r="EI624" s="65"/>
      <c r="EJ624" s="65"/>
      <c r="EK624" s="65"/>
      <c r="EL624" s="65"/>
      <c r="EM624" s="65"/>
      <c r="EN624" s="64"/>
      <c r="EO624" s="64"/>
      <c r="EP624" s="64"/>
      <c r="EQ624" s="64"/>
      <c r="ER624" s="64"/>
      <c r="ES624" s="166"/>
      <c r="ET624" s="166"/>
      <c r="EU624" s="166"/>
      <c r="EV624" s="166"/>
      <c r="EW624" s="166"/>
      <c r="EX624" s="166"/>
      <c r="EY624" s="166"/>
      <c r="EZ624" s="166"/>
      <c r="FA624" s="166"/>
      <c r="FB624" s="166"/>
      <c r="FC624" s="166"/>
      <c r="FD624" s="166"/>
      <c r="FE624" s="166"/>
      <c r="FF624" s="166"/>
      <c r="FG624" s="166"/>
      <c r="FH624" s="166"/>
      <c r="FI624" s="166"/>
      <c r="FJ624" s="166"/>
      <c r="FK624" s="166"/>
      <c r="FL624" s="166"/>
      <c r="FM624" s="166"/>
    </row>
    <row r="625" spans="66:169" x14ac:dyDescent="0.3"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C625" s="64"/>
      <c r="CD625" s="64"/>
      <c r="CE625" s="64"/>
      <c r="CF625" s="64"/>
      <c r="CG625" s="64"/>
      <c r="CH625" s="64"/>
      <c r="CI625" s="64"/>
      <c r="CJ625" s="64"/>
      <c r="CK625" s="64"/>
      <c r="CL625" s="64"/>
      <c r="CM625" s="64"/>
      <c r="CN625" s="64"/>
      <c r="CO625" s="64"/>
      <c r="CP625" s="64"/>
      <c r="CQ625" s="64"/>
      <c r="CR625" s="64"/>
      <c r="CS625" s="64"/>
      <c r="CT625" s="64"/>
      <c r="CU625" s="64"/>
      <c r="CV625" s="64"/>
      <c r="CW625" s="64"/>
      <c r="CX625" s="64"/>
      <c r="CY625" s="64"/>
      <c r="CZ625" s="64"/>
      <c r="DA625" s="64"/>
      <c r="DB625" s="64"/>
      <c r="DC625" s="64"/>
      <c r="DD625" s="64"/>
      <c r="DE625" s="64"/>
      <c r="DF625" s="65"/>
      <c r="DG625" s="65"/>
      <c r="DH625" s="64"/>
      <c r="DI625" s="64"/>
      <c r="DJ625" s="64"/>
      <c r="DK625" s="64"/>
      <c r="DL625" s="64"/>
      <c r="DM625" s="64"/>
      <c r="DN625" s="64"/>
      <c r="DO625" s="64"/>
      <c r="DP625" s="64"/>
      <c r="DQ625" s="64"/>
      <c r="DR625" s="64"/>
      <c r="DS625" s="65"/>
      <c r="DT625" s="65"/>
      <c r="DU625" s="65"/>
      <c r="DV625" s="65"/>
      <c r="DW625" s="65"/>
      <c r="DX625" s="65"/>
      <c r="DY625" s="65"/>
      <c r="DZ625" s="65"/>
      <c r="EA625" s="65"/>
      <c r="EB625" s="65"/>
      <c r="EC625" s="65"/>
      <c r="ED625" s="65"/>
      <c r="EE625" s="65"/>
      <c r="EF625" s="65"/>
      <c r="EG625" s="65"/>
      <c r="EH625" s="65"/>
      <c r="EI625" s="65"/>
      <c r="EJ625" s="65"/>
      <c r="EK625" s="65"/>
      <c r="EL625" s="65"/>
      <c r="EM625" s="65"/>
      <c r="EN625" s="64"/>
      <c r="EO625" s="64"/>
      <c r="EP625" s="64"/>
      <c r="EQ625" s="64"/>
      <c r="ER625" s="64"/>
      <c r="ES625" s="166"/>
      <c r="ET625" s="166"/>
      <c r="EU625" s="166"/>
      <c r="EV625" s="166"/>
      <c r="EW625" s="166"/>
      <c r="EX625" s="166"/>
      <c r="EY625" s="166"/>
      <c r="EZ625" s="166"/>
      <c r="FA625" s="166"/>
      <c r="FB625" s="166"/>
      <c r="FC625" s="166"/>
      <c r="FD625" s="166"/>
      <c r="FE625" s="166"/>
      <c r="FF625" s="166"/>
      <c r="FG625" s="166"/>
      <c r="FH625" s="166"/>
      <c r="FI625" s="166"/>
      <c r="FJ625" s="166"/>
      <c r="FK625" s="166"/>
      <c r="FL625" s="166"/>
      <c r="FM625" s="166"/>
    </row>
    <row r="626" spans="66:169" x14ac:dyDescent="0.3"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C626" s="64"/>
      <c r="CD626" s="64"/>
      <c r="CE626" s="64"/>
      <c r="CF626" s="64"/>
      <c r="CG626" s="64"/>
      <c r="CH626" s="64"/>
      <c r="CI626" s="64"/>
      <c r="CJ626" s="64"/>
      <c r="CK626" s="64"/>
      <c r="CL626" s="64"/>
      <c r="CM626" s="64"/>
      <c r="CN626" s="64"/>
      <c r="CO626" s="64"/>
      <c r="CP626" s="64"/>
      <c r="CQ626" s="64"/>
      <c r="CR626" s="64"/>
      <c r="CS626" s="64"/>
      <c r="CT626" s="64"/>
      <c r="CU626" s="64"/>
      <c r="CV626" s="64"/>
      <c r="CW626" s="64"/>
      <c r="CX626" s="64"/>
      <c r="CY626" s="64"/>
      <c r="CZ626" s="64"/>
      <c r="DA626" s="64"/>
      <c r="DB626" s="64"/>
      <c r="DC626" s="64"/>
      <c r="DD626" s="64"/>
      <c r="DE626" s="64"/>
      <c r="DF626" s="65"/>
      <c r="DG626" s="65"/>
      <c r="DH626" s="64"/>
      <c r="DI626" s="64"/>
      <c r="DJ626" s="64"/>
      <c r="DK626" s="64"/>
      <c r="DL626" s="64"/>
      <c r="DM626" s="64"/>
      <c r="DN626" s="64"/>
      <c r="DO626" s="64"/>
      <c r="DP626" s="64"/>
      <c r="DQ626" s="64"/>
      <c r="DR626" s="64"/>
      <c r="DS626" s="65"/>
      <c r="DT626" s="65"/>
      <c r="DU626" s="65"/>
      <c r="DV626" s="65"/>
      <c r="DW626" s="65"/>
      <c r="DX626" s="65"/>
      <c r="DY626" s="65"/>
      <c r="DZ626" s="65"/>
      <c r="EA626" s="65"/>
      <c r="EB626" s="65"/>
      <c r="EC626" s="65"/>
      <c r="ED626" s="65"/>
      <c r="EE626" s="65"/>
      <c r="EF626" s="65"/>
      <c r="EG626" s="65"/>
      <c r="EH626" s="65"/>
      <c r="EI626" s="65"/>
      <c r="EJ626" s="65"/>
      <c r="EK626" s="65"/>
      <c r="EL626" s="65"/>
      <c r="EM626" s="65"/>
      <c r="EN626" s="64"/>
      <c r="EO626" s="64"/>
      <c r="EP626" s="64"/>
      <c r="EQ626" s="64"/>
      <c r="ER626" s="64"/>
      <c r="ES626" s="166"/>
      <c r="ET626" s="166"/>
      <c r="EU626" s="166"/>
      <c r="EV626" s="166"/>
      <c r="EW626" s="166"/>
      <c r="EX626" s="166"/>
      <c r="EY626" s="166"/>
      <c r="EZ626" s="166"/>
      <c r="FA626" s="166"/>
      <c r="FB626" s="166"/>
      <c r="FC626" s="166"/>
      <c r="FD626" s="166"/>
      <c r="FE626" s="166"/>
      <c r="FF626" s="166"/>
      <c r="FG626" s="166"/>
      <c r="FH626" s="166"/>
      <c r="FI626" s="166"/>
      <c r="FJ626" s="166"/>
      <c r="FK626" s="166"/>
      <c r="FL626" s="166"/>
      <c r="FM626" s="166"/>
    </row>
    <row r="627" spans="66:169" x14ac:dyDescent="0.3"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C627" s="64"/>
      <c r="CD627" s="64"/>
      <c r="CE627" s="64"/>
      <c r="CF627" s="64"/>
      <c r="CG627" s="64"/>
      <c r="CH627" s="64"/>
      <c r="CI627" s="64"/>
      <c r="CJ627" s="64"/>
      <c r="CK627" s="64"/>
      <c r="CL627" s="64"/>
      <c r="CM627" s="64"/>
      <c r="CN627" s="64"/>
      <c r="CO627" s="64"/>
      <c r="CP627" s="64"/>
      <c r="CQ627" s="64"/>
      <c r="CR627" s="64"/>
      <c r="CS627" s="64"/>
      <c r="CT627" s="64"/>
      <c r="CU627" s="64"/>
      <c r="CV627" s="64"/>
      <c r="CW627" s="64"/>
      <c r="CX627" s="64"/>
      <c r="CY627" s="64"/>
      <c r="CZ627" s="64"/>
      <c r="DA627" s="64"/>
      <c r="DB627" s="64"/>
      <c r="DC627" s="64"/>
      <c r="DD627" s="64"/>
      <c r="DE627" s="64"/>
      <c r="DF627" s="65"/>
      <c r="DG627" s="65"/>
      <c r="DH627" s="64"/>
      <c r="DI627" s="64"/>
      <c r="DJ627" s="64"/>
      <c r="DK627" s="64"/>
      <c r="DL627" s="64"/>
      <c r="DM627" s="64"/>
      <c r="DN627" s="64"/>
      <c r="DO627" s="64"/>
      <c r="DP627" s="64"/>
      <c r="DQ627" s="64"/>
      <c r="DR627" s="64"/>
      <c r="DS627" s="65"/>
      <c r="DT627" s="65"/>
      <c r="DU627" s="65"/>
      <c r="DV627" s="65"/>
      <c r="DW627" s="65"/>
      <c r="DX627" s="65"/>
      <c r="DY627" s="65"/>
      <c r="DZ627" s="65"/>
      <c r="EA627" s="65"/>
      <c r="EB627" s="65"/>
      <c r="EC627" s="65"/>
      <c r="ED627" s="65"/>
      <c r="EE627" s="65"/>
      <c r="EF627" s="65"/>
      <c r="EG627" s="65"/>
      <c r="EH627" s="65"/>
      <c r="EI627" s="65"/>
      <c r="EJ627" s="65"/>
      <c r="EK627" s="65"/>
      <c r="EL627" s="65"/>
      <c r="EM627" s="65"/>
      <c r="EN627" s="64"/>
      <c r="EO627" s="64"/>
      <c r="EP627" s="64"/>
      <c r="EQ627" s="64"/>
      <c r="ER627" s="64"/>
      <c r="ES627" s="166"/>
      <c r="ET627" s="166"/>
      <c r="EU627" s="166"/>
      <c r="EV627" s="166"/>
      <c r="EW627" s="166"/>
      <c r="EX627" s="166"/>
      <c r="EY627" s="166"/>
      <c r="EZ627" s="166"/>
      <c r="FA627" s="166"/>
      <c r="FB627" s="166"/>
      <c r="FC627" s="166"/>
      <c r="FD627" s="166"/>
      <c r="FE627" s="166"/>
      <c r="FF627" s="166"/>
      <c r="FG627" s="166"/>
      <c r="FH627" s="166"/>
      <c r="FI627" s="166"/>
      <c r="FJ627" s="166"/>
      <c r="FK627" s="166"/>
      <c r="FL627" s="166"/>
      <c r="FM627" s="166"/>
    </row>
    <row r="628" spans="66:169" x14ac:dyDescent="0.3"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  <c r="CO628" s="64"/>
      <c r="CP628" s="64"/>
      <c r="CQ628" s="64"/>
      <c r="CR628" s="64"/>
      <c r="CS628" s="64"/>
      <c r="CT628" s="64"/>
      <c r="CU628" s="64"/>
      <c r="CV628" s="64"/>
      <c r="CW628" s="64"/>
      <c r="CX628" s="64"/>
      <c r="CY628" s="64"/>
      <c r="CZ628" s="64"/>
      <c r="DA628" s="64"/>
      <c r="DB628" s="64"/>
      <c r="DC628" s="64"/>
      <c r="DD628" s="64"/>
      <c r="DE628" s="64"/>
      <c r="DF628" s="65"/>
      <c r="DG628" s="65"/>
      <c r="DH628" s="64"/>
      <c r="DI628" s="64"/>
      <c r="DJ628" s="64"/>
      <c r="DK628" s="64"/>
      <c r="DL628" s="64"/>
      <c r="DM628" s="64"/>
      <c r="DN628" s="64"/>
      <c r="DO628" s="64"/>
      <c r="DP628" s="64"/>
      <c r="DQ628" s="64"/>
      <c r="DR628" s="64"/>
      <c r="DS628" s="65"/>
      <c r="DT628" s="65"/>
      <c r="DU628" s="65"/>
      <c r="DV628" s="65"/>
      <c r="DW628" s="65"/>
      <c r="DX628" s="65"/>
      <c r="DY628" s="65"/>
      <c r="DZ628" s="65"/>
      <c r="EA628" s="65"/>
      <c r="EB628" s="65"/>
      <c r="EC628" s="65"/>
      <c r="ED628" s="65"/>
      <c r="EE628" s="65"/>
      <c r="EF628" s="65"/>
      <c r="EG628" s="65"/>
      <c r="EH628" s="65"/>
      <c r="EI628" s="65"/>
      <c r="EJ628" s="65"/>
      <c r="EK628" s="65"/>
      <c r="EL628" s="65"/>
      <c r="EM628" s="65"/>
      <c r="EN628" s="64"/>
      <c r="EO628" s="64"/>
      <c r="EP628" s="64"/>
      <c r="EQ628" s="64"/>
      <c r="ER628" s="64"/>
      <c r="ES628" s="166"/>
      <c r="ET628" s="166"/>
      <c r="EU628" s="166"/>
      <c r="EV628" s="166"/>
      <c r="EW628" s="166"/>
      <c r="EX628" s="166"/>
      <c r="EY628" s="166"/>
      <c r="EZ628" s="166"/>
      <c r="FA628" s="166"/>
      <c r="FB628" s="166"/>
      <c r="FC628" s="166"/>
      <c r="FD628" s="166"/>
      <c r="FE628" s="166"/>
      <c r="FF628" s="166"/>
      <c r="FG628" s="166"/>
      <c r="FH628" s="166"/>
      <c r="FI628" s="166"/>
      <c r="FJ628" s="166"/>
      <c r="FK628" s="166"/>
      <c r="FL628" s="166"/>
      <c r="FM628" s="166"/>
    </row>
    <row r="629" spans="66:169" x14ac:dyDescent="0.3"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  <c r="CO629" s="64"/>
      <c r="CP629" s="64"/>
      <c r="CQ629" s="64"/>
      <c r="CR629" s="64"/>
      <c r="CS629" s="64"/>
      <c r="CT629" s="64"/>
      <c r="CU629" s="64"/>
      <c r="CV629" s="64"/>
      <c r="CW629" s="64"/>
      <c r="CX629" s="64"/>
      <c r="CY629" s="64"/>
      <c r="CZ629" s="64"/>
      <c r="DA629" s="64"/>
      <c r="DB629" s="64"/>
      <c r="DC629" s="64"/>
      <c r="DD629" s="64"/>
      <c r="DE629" s="64"/>
      <c r="DF629" s="65"/>
      <c r="DG629" s="65"/>
      <c r="DH629" s="64"/>
      <c r="DI629" s="64"/>
      <c r="DJ629" s="64"/>
      <c r="DK629" s="64"/>
      <c r="DL629" s="64"/>
      <c r="DM629" s="64"/>
      <c r="DN629" s="64"/>
      <c r="DO629" s="64"/>
      <c r="DP629" s="64"/>
      <c r="DQ629" s="64"/>
      <c r="DR629" s="64"/>
      <c r="DS629" s="65"/>
      <c r="DT629" s="65"/>
      <c r="DU629" s="65"/>
      <c r="DV629" s="65"/>
      <c r="DW629" s="65"/>
      <c r="DX629" s="65"/>
      <c r="DY629" s="65"/>
      <c r="DZ629" s="65"/>
      <c r="EA629" s="65"/>
      <c r="EB629" s="65"/>
      <c r="EC629" s="65"/>
      <c r="ED629" s="65"/>
      <c r="EE629" s="65"/>
      <c r="EF629" s="65"/>
      <c r="EG629" s="65"/>
      <c r="EH629" s="65"/>
      <c r="EI629" s="65"/>
      <c r="EJ629" s="65"/>
      <c r="EK629" s="65"/>
      <c r="EL629" s="65"/>
      <c r="EM629" s="65"/>
      <c r="EN629" s="64"/>
      <c r="EO629" s="64"/>
      <c r="EP629" s="64"/>
      <c r="EQ629" s="64"/>
      <c r="ER629" s="64"/>
      <c r="ES629" s="166"/>
      <c r="ET629" s="166"/>
      <c r="EU629" s="166"/>
      <c r="EV629" s="166"/>
      <c r="EW629" s="166"/>
      <c r="EX629" s="166"/>
      <c r="EY629" s="166"/>
      <c r="EZ629" s="166"/>
      <c r="FA629" s="166"/>
      <c r="FB629" s="166"/>
      <c r="FC629" s="166"/>
      <c r="FD629" s="166"/>
      <c r="FE629" s="166"/>
      <c r="FF629" s="166"/>
      <c r="FG629" s="166"/>
      <c r="FH629" s="166"/>
      <c r="FI629" s="166"/>
      <c r="FJ629" s="166"/>
      <c r="FK629" s="166"/>
      <c r="FL629" s="166"/>
      <c r="FM629" s="166"/>
    </row>
    <row r="630" spans="66:169" x14ac:dyDescent="0.3">
      <c r="BN630" s="64"/>
      <c r="BO630" s="64"/>
      <c r="BP630" s="64"/>
      <c r="BQ630" s="64"/>
      <c r="BR630" s="64"/>
      <c r="BS630" s="64"/>
      <c r="BT630" s="64"/>
      <c r="BU630" s="64"/>
      <c r="BV630" s="64"/>
      <c r="BW630" s="64"/>
      <c r="BX630" s="64"/>
      <c r="BY630" s="64"/>
      <c r="BZ630" s="64"/>
      <c r="CA630" s="64"/>
      <c r="CC630" s="64"/>
      <c r="CD630" s="64"/>
      <c r="CE630" s="64"/>
      <c r="CF630" s="64"/>
      <c r="CG630" s="64"/>
      <c r="CH630" s="64"/>
      <c r="CI630" s="64"/>
      <c r="CJ630" s="64"/>
      <c r="CK630" s="64"/>
      <c r="CL630" s="64"/>
      <c r="CM630" s="64"/>
      <c r="CN630" s="64"/>
      <c r="CO630" s="64"/>
      <c r="CP630" s="64"/>
      <c r="CQ630" s="64"/>
      <c r="CR630" s="64"/>
      <c r="CS630" s="64"/>
      <c r="CT630" s="64"/>
      <c r="CU630" s="64"/>
      <c r="CV630" s="64"/>
      <c r="CW630" s="64"/>
      <c r="CX630" s="64"/>
      <c r="CY630" s="64"/>
      <c r="CZ630" s="64"/>
      <c r="DA630" s="64"/>
      <c r="DB630" s="64"/>
      <c r="DC630" s="64"/>
      <c r="DD630" s="64"/>
      <c r="DE630" s="64"/>
      <c r="DF630" s="65"/>
      <c r="DG630" s="65"/>
      <c r="DH630" s="64"/>
      <c r="DI630" s="64"/>
      <c r="DJ630" s="64"/>
      <c r="DK630" s="64"/>
      <c r="DL630" s="64"/>
      <c r="DM630" s="64"/>
      <c r="DN630" s="64"/>
      <c r="DO630" s="64"/>
      <c r="DP630" s="64"/>
      <c r="DQ630" s="64"/>
      <c r="DR630" s="64"/>
      <c r="DS630" s="65"/>
      <c r="DT630" s="65"/>
      <c r="DU630" s="65"/>
      <c r="DV630" s="65"/>
      <c r="DW630" s="65"/>
      <c r="DX630" s="65"/>
      <c r="DY630" s="65"/>
      <c r="DZ630" s="65"/>
      <c r="EA630" s="65"/>
      <c r="EB630" s="65"/>
      <c r="EC630" s="65"/>
      <c r="ED630" s="65"/>
      <c r="EE630" s="65"/>
      <c r="EF630" s="65"/>
      <c r="EG630" s="65"/>
      <c r="EH630" s="65"/>
      <c r="EI630" s="65"/>
      <c r="EJ630" s="65"/>
      <c r="EK630" s="65"/>
      <c r="EL630" s="65"/>
      <c r="EM630" s="65"/>
      <c r="EN630" s="64"/>
      <c r="EO630" s="64"/>
      <c r="EP630" s="64"/>
      <c r="EQ630" s="64"/>
      <c r="ER630" s="64"/>
      <c r="ES630" s="166"/>
      <c r="ET630" s="166"/>
      <c r="EU630" s="166"/>
      <c r="EV630" s="166"/>
      <c r="EW630" s="166"/>
      <c r="EX630" s="166"/>
      <c r="EY630" s="166"/>
      <c r="EZ630" s="166"/>
      <c r="FA630" s="166"/>
      <c r="FB630" s="166"/>
      <c r="FC630" s="166"/>
      <c r="FD630" s="166"/>
      <c r="FE630" s="166"/>
      <c r="FF630" s="166"/>
      <c r="FG630" s="166"/>
      <c r="FH630" s="166"/>
      <c r="FI630" s="166"/>
      <c r="FJ630" s="166"/>
      <c r="FK630" s="166"/>
      <c r="FL630" s="166"/>
      <c r="FM630" s="166"/>
    </row>
    <row r="631" spans="66:169" x14ac:dyDescent="0.3"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  <c r="CO631" s="64"/>
      <c r="CP631" s="64"/>
      <c r="CQ631" s="64"/>
      <c r="CR631" s="64"/>
      <c r="CS631" s="64"/>
      <c r="CT631" s="64"/>
      <c r="CU631" s="64"/>
      <c r="CV631" s="64"/>
      <c r="CW631" s="64"/>
      <c r="CX631" s="64"/>
      <c r="CY631" s="64"/>
      <c r="CZ631" s="64"/>
      <c r="DA631" s="64"/>
      <c r="DB631" s="64"/>
      <c r="DC631" s="64"/>
      <c r="DD631" s="64"/>
      <c r="DE631" s="64"/>
      <c r="DF631" s="65"/>
      <c r="DG631" s="65"/>
      <c r="DH631" s="64"/>
      <c r="DI631" s="64"/>
      <c r="DJ631" s="64"/>
      <c r="DK631" s="64"/>
      <c r="DL631" s="64"/>
      <c r="DM631" s="64"/>
      <c r="DN631" s="64"/>
      <c r="DO631" s="64"/>
      <c r="DP631" s="64"/>
      <c r="DQ631" s="64"/>
      <c r="DR631" s="64"/>
      <c r="DS631" s="65"/>
      <c r="DT631" s="65"/>
      <c r="DU631" s="65"/>
      <c r="DV631" s="65"/>
      <c r="DW631" s="65"/>
      <c r="DX631" s="65"/>
      <c r="DY631" s="65"/>
      <c r="DZ631" s="65"/>
      <c r="EA631" s="65"/>
      <c r="EB631" s="65"/>
      <c r="EC631" s="65"/>
      <c r="ED631" s="65"/>
      <c r="EE631" s="65"/>
      <c r="EF631" s="65"/>
      <c r="EG631" s="65"/>
      <c r="EH631" s="65"/>
      <c r="EI631" s="65"/>
      <c r="EJ631" s="65"/>
      <c r="EK631" s="65"/>
      <c r="EL631" s="65"/>
      <c r="EM631" s="65"/>
      <c r="EN631" s="64"/>
      <c r="EO631" s="64"/>
      <c r="EP631" s="64"/>
      <c r="EQ631" s="64"/>
      <c r="ER631" s="64"/>
      <c r="ES631" s="166"/>
      <c r="ET631" s="166"/>
      <c r="EU631" s="166"/>
      <c r="EV631" s="166"/>
      <c r="EW631" s="166"/>
      <c r="EX631" s="166"/>
      <c r="EY631" s="166"/>
      <c r="EZ631" s="166"/>
      <c r="FA631" s="166"/>
      <c r="FB631" s="166"/>
      <c r="FC631" s="166"/>
      <c r="FD631" s="166"/>
      <c r="FE631" s="166"/>
      <c r="FF631" s="166"/>
      <c r="FG631" s="166"/>
      <c r="FH631" s="166"/>
      <c r="FI631" s="166"/>
      <c r="FJ631" s="166"/>
      <c r="FK631" s="166"/>
      <c r="FL631" s="166"/>
      <c r="FM631" s="166"/>
    </row>
    <row r="632" spans="66:169" x14ac:dyDescent="0.3"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64"/>
      <c r="CV632" s="64"/>
      <c r="CW632" s="64"/>
      <c r="CX632" s="64"/>
      <c r="CY632" s="64"/>
      <c r="CZ632" s="64"/>
      <c r="DA632" s="64"/>
      <c r="DB632" s="64"/>
      <c r="DC632" s="64"/>
      <c r="DD632" s="64"/>
      <c r="DE632" s="64"/>
      <c r="DF632" s="65"/>
      <c r="DG632" s="65"/>
      <c r="DH632" s="64"/>
      <c r="DI632" s="64"/>
      <c r="DJ632" s="64"/>
      <c r="DK632" s="64"/>
      <c r="DL632" s="64"/>
      <c r="DM632" s="64"/>
      <c r="DN632" s="64"/>
      <c r="DO632" s="64"/>
      <c r="DP632" s="64"/>
      <c r="DQ632" s="64"/>
      <c r="DR632" s="64"/>
      <c r="DS632" s="65"/>
      <c r="DT632" s="65"/>
      <c r="DU632" s="65"/>
      <c r="DV632" s="65"/>
      <c r="DW632" s="65"/>
      <c r="DX632" s="65"/>
      <c r="DY632" s="65"/>
      <c r="DZ632" s="65"/>
      <c r="EA632" s="65"/>
      <c r="EB632" s="65"/>
      <c r="EC632" s="65"/>
      <c r="ED632" s="65"/>
      <c r="EE632" s="65"/>
      <c r="EF632" s="65"/>
      <c r="EG632" s="65"/>
      <c r="EH632" s="65"/>
      <c r="EI632" s="65"/>
      <c r="EJ632" s="65"/>
      <c r="EK632" s="65"/>
      <c r="EL632" s="65"/>
      <c r="EM632" s="65"/>
      <c r="EN632" s="64"/>
      <c r="EO632" s="64"/>
      <c r="EP632" s="64"/>
      <c r="EQ632" s="64"/>
      <c r="ER632" s="64"/>
      <c r="ES632" s="166"/>
      <c r="ET632" s="166"/>
      <c r="EU632" s="166"/>
      <c r="EV632" s="166"/>
      <c r="EW632" s="166"/>
      <c r="EX632" s="166"/>
      <c r="EY632" s="166"/>
      <c r="EZ632" s="166"/>
      <c r="FA632" s="166"/>
      <c r="FB632" s="166"/>
      <c r="FC632" s="166"/>
      <c r="FD632" s="166"/>
      <c r="FE632" s="166"/>
      <c r="FF632" s="166"/>
      <c r="FG632" s="166"/>
      <c r="FH632" s="166"/>
      <c r="FI632" s="166"/>
      <c r="FJ632" s="166"/>
      <c r="FK632" s="166"/>
      <c r="FL632" s="166"/>
      <c r="FM632" s="166"/>
    </row>
    <row r="633" spans="66:169" x14ac:dyDescent="0.3"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C633" s="64"/>
      <c r="CD633" s="64"/>
      <c r="CE633" s="64"/>
      <c r="CF633" s="64"/>
      <c r="CG633" s="64"/>
      <c r="CH633" s="64"/>
      <c r="CI633" s="64"/>
      <c r="CJ633" s="64"/>
      <c r="CK633" s="64"/>
      <c r="CL633" s="64"/>
      <c r="CM633" s="64"/>
      <c r="CN633" s="64"/>
      <c r="CO633" s="64"/>
      <c r="CP633" s="64"/>
      <c r="CQ633" s="64"/>
      <c r="CR633" s="64"/>
      <c r="CS633" s="64"/>
      <c r="CT633" s="64"/>
      <c r="CU633" s="64"/>
      <c r="CV633" s="64"/>
      <c r="CW633" s="64"/>
      <c r="CX633" s="64"/>
      <c r="CY633" s="64"/>
      <c r="CZ633" s="64"/>
      <c r="DA633" s="64"/>
      <c r="DB633" s="64"/>
      <c r="DC633" s="64"/>
      <c r="DD633" s="64"/>
      <c r="DE633" s="64"/>
      <c r="DF633" s="65"/>
      <c r="DG633" s="65"/>
      <c r="DH633" s="64"/>
      <c r="DI633" s="64"/>
      <c r="DJ633" s="64"/>
      <c r="DK633" s="64"/>
      <c r="DL633" s="64"/>
      <c r="DM633" s="64"/>
      <c r="DN633" s="64"/>
      <c r="DO633" s="64"/>
      <c r="DP633" s="64"/>
      <c r="DQ633" s="64"/>
      <c r="DR633" s="64"/>
      <c r="DS633" s="65"/>
      <c r="DT633" s="65"/>
      <c r="DU633" s="65"/>
      <c r="DV633" s="65"/>
      <c r="DW633" s="65"/>
      <c r="DX633" s="65"/>
      <c r="DY633" s="65"/>
      <c r="DZ633" s="65"/>
      <c r="EA633" s="65"/>
      <c r="EB633" s="65"/>
      <c r="EC633" s="65"/>
      <c r="ED633" s="65"/>
      <c r="EE633" s="65"/>
      <c r="EF633" s="65"/>
      <c r="EG633" s="65"/>
      <c r="EH633" s="65"/>
      <c r="EI633" s="65"/>
      <c r="EJ633" s="65"/>
      <c r="EK633" s="65"/>
      <c r="EL633" s="65"/>
      <c r="EM633" s="65"/>
      <c r="EN633" s="64"/>
      <c r="EO633" s="64"/>
      <c r="EP633" s="64"/>
      <c r="EQ633" s="64"/>
      <c r="ER633" s="64"/>
      <c r="ES633" s="166"/>
      <c r="ET633" s="166"/>
      <c r="EU633" s="166"/>
      <c r="EV633" s="166"/>
      <c r="EW633" s="166"/>
      <c r="EX633" s="166"/>
      <c r="EY633" s="166"/>
      <c r="EZ633" s="166"/>
      <c r="FA633" s="166"/>
      <c r="FB633" s="166"/>
      <c r="FC633" s="166"/>
      <c r="FD633" s="166"/>
      <c r="FE633" s="166"/>
      <c r="FF633" s="166"/>
      <c r="FG633" s="166"/>
      <c r="FH633" s="166"/>
      <c r="FI633" s="166"/>
      <c r="FJ633" s="166"/>
      <c r="FK633" s="166"/>
      <c r="FL633" s="166"/>
      <c r="FM633" s="166"/>
    </row>
    <row r="634" spans="66:169" x14ac:dyDescent="0.3">
      <c r="BN634" s="64"/>
      <c r="BO634" s="64"/>
      <c r="BP634" s="64"/>
      <c r="BQ634" s="64"/>
      <c r="BR634" s="64"/>
      <c r="BS634" s="64"/>
      <c r="BT634" s="64"/>
      <c r="BU634" s="64"/>
      <c r="BV634" s="64"/>
      <c r="BW634" s="64"/>
      <c r="BX634" s="64"/>
      <c r="BY634" s="64"/>
      <c r="BZ634" s="64"/>
      <c r="CA634" s="64"/>
      <c r="CC634" s="64"/>
      <c r="CD634" s="64"/>
      <c r="CE634" s="64"/>
      <c r="CF634" s="64"/>
      <c r="CG634" s="64"/>
      <c r="CH634" s="64"/>
      <c r="CI634" s="64"/>
      <c r="CJ634" s="64"/>
      <c r="CK634" s="64"/>
      <c r="CL634" s="64"/>
      <c r="CM634" s="64"/>
      <c r="CN634" s="64"/>
      <c r="CO634" s="64"/>
      <c r="CP634" s="64"/>
      <c r="CQ634" s="64"/>
      <c r="CR634" s="64"/>
      <c r="CS634" s="64"/>
      <c r="CT634" s="64"/>
      <c r="CU634" s="64"/>
      <c r="CV634" s="64"/>
      <c r="CW634" s="64"/>
      <c r="CX634" s="64"/>
      <c r="CY634" s="64"/>
      <c r="CZ634" s="64"/>
      <c r="DA634" s="64"/>
      <c r="DB634" s="64"/>
      <c r="DC634" s="64"/>
      <c r="DD634" s="64"/>
      <c r="DE634" s="64"/>
      <c r="DF634" s="65"/>
      <c r="DG634" s="65"/>
      <c r="DH634" s="64"/>
      <c r="DI634" s="64"/>
      <c r="DJ634" s="64"/>
      <c r="DK634" s="64"/>
      <c r="DL634" s="64"/>
      <c r="DM634" s="64"/>
      <c r="DN634" s="64"/>
      <c r="DO634" s="64"/>
      <c r="DP634" s="64"/>
      <c r="DQ634" s="64"/>
      <c r="DR634" s="64"/>
      <c r="DS634" s="65"/>
      <c r="DT634" s="65"/>
      <c r="DU634" s="65"/>
      <c r="DV634" s="65"/>
      <c r="DW634" s="65"/>
      <c r="DX634" s="65"/>
      <c r="DY634" s="65"/>
      <c r="DZ634" s="65"/>
      <c r="EA634" s="65"/>
      <c r="EB634" s="65"/>
      <c r="EC634" s="65"/>
      <c r="ED634" s="65"/>
      <c r="EE634" s="65"/>
      <c r="EF634" s="65"/>
      <c r="EG634" s="65"/>
      <c r="EH634" s="65"/>
      <c r="EI634" s="65"/>
      <c r="EJ634" s="65"/>
      <c r="EK634" s="65"/>
      <c r="EL634" s="65"/>
      <c r="EM634" s="65"/>
      <c r="EN634" s="64"/>
      <c r="EO634" s="64"/>
      <c r="EP634" s="64"/>
      <c r="EQ634" s="64"/>
      <c r="ER634" s="64"/>
      <c r="ES634" s="166"/>
      <c r="ET634" s="166"/>
      <c r="EU634" s="166"/>
      <c r="EV634" s="166"/>
      <c r="EW634" s="166"/>
      <c r="EX634" s="166"/>
      <c r="EY634" s="166"/>
      <c r="EZ634" s="166"/>
      <c r="FA634" s="166"/>
      <c r="FB634" s="166"/>
      <c r="FC634" s="166"/>
      <c r="FD634" s="166"/>
      <c r="FE634" s="166"/>
      <c r="FF634" s="166"/>
      <c r="FG634" s="166"/>
      <c r="FH634" s="166"/>
      <c r="FI634" s="166"/>
      <c r="FJ634" s="166"/>
      <c r="FK634" s="166"/>
      <c r="FL634" s="166"/>
      <c r="FM634" s="166"/>
    </row>
    <row r="635" spans="66:169" x14ac:dyDescent="0.3"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C635" s="64"/>
      <c r="CD635" s="64"/>
      <c r="CE635" s="64"/>
      <c r="CF635" s="64"/>
      <c r="CG635" s="64"/>
      <c r="CH635" s="64"/>
      <c r="CI635" s="64"/>
      <c r="CJ635" s="64"/>
      <c r="CK635" s="64"/>
      <c r="CL635" s="64"/>
      <c r="CM635" s="64"/>
      <c r="CN635" s="64"/>
      <c r="CO635" s="64"/>
      <c r="CP635" s="64"/>
      <c r="CQ635" s="64"/>
      <c r="CR635" s="64"/>
      <c r="CS635" s="64"/>
      <c r="CT635" s="64"/>
      <c r="CU635" s="64"/>
      <c r="CV635" s="64"/>
      <c r="CW635" s="64"/>
      <c r="CX635" s="64"/>
      <c r="CY635" s="64"/>
      <c r="CZ635" s="64"/>
      <c r="DA635" s="64"/>
      <c r="DB635" s="64"/>
      <c r="DC635" s="64"/>
      <c r="DD635" s="64"/>
      <c r="DE635" s="64"/>
      <c r="DF635" s="65"/>
      <c r="DG635" s="65"/>
      <c r="DH635" s="64"/>
      <c r="DI635" s="64"/>
      <c r="DJ635" s="64"/>
      <c r="DK635" s="64"/>
      <c r="DL635" s="64"/>
      <c r="DM635" s="64"/>
      <c r="DN635" s="64"/>
      <c r="DO635" s="64"/>
      <c r="DP635" s="64"/>
      <c r="DQ635" s="64"/>
      <c r="DR635" s="64"/>
      <c r="DS635" s="65"/>
      <c r="DT635" s="65"/>
      <c r="DU635" s="65"/>
      <c r="DV635" s="65"/>
      <c r="DW635" s="65"/>
      <c r="DX635" s="65"/>
      <c r="DY635" s="65"/>
      <c r="DZ635" s="65"/>
      <c r="EA635" s="65"/>
      <c r="EB635" s="65"/>
      <c r="EC635" s="65"/>
      <c r="ED635" s="65"/>
      <c r="EE635" s="65"/>
      <c r="EF635" s="65"/>
      <c r="EG635" s="65"/>
      <c r="EH635" s="65"/>
      <c r="EI635" s="65"/>
      <c r="EJ635" s="65"/>
      <c r="EK635" s="65"/>
      <c r="EL635" s="65"/>
      <c r="EM635" s="65"/>
      <c r="EN635" s="64"/>
      <c r="EO635" s="64"/>
      <c r="EP635" s="64"/>
      <c r="EQ635" s="64"/>
      <c r="ER635" s="64"/>
      <c r="ES635" s="166"/>
      <c r="ET635" s="166"/>
      <c r="EU635" s="166"/>
      <c r="EV635" s="166"/>
      <c r="EW635" s="166"/>
      <c r="EX635" s="166"/>
      <c r="EY635" s="166"/>
      <c r="EZ635" s="166"/>
      <c r="FA635" s="166"/>
      <c r="FB635" s="166"/>
      <c r="FC635" s="166"/>
      <c r="FD635" s="166"/>
      <c r="FE635" s="166"/>
      <c r="FF635" s="166"/>
      <c r="FG635" s="166"/>
      <c r="FH635" s="166"/>
      <c r="FI635" s="166"/>
      <c r="FJ635" s="166"/>
      <c r="FK635" s="166"/>
      <c r="FL635" s="166"/>
      <c r="FM635" s="166"/>
    </row>
    <row r="636" spans="66:169" x14ac:dyDescent="0.3"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C636" s="64"/>
      <c r="CD636" s="64"/>
      <c r="CE636" s="64"/>
      <c r="CF636" s="64"/>
      <c r="CG636" s="64"/>
      <c r="CH636" s="64"/>
      <c r="CI636" s="64"/>
      <c r="CJ636" s="64"/>
      <c r="CK636" s="64"/>
      <c r="CL636" s="64"/>
      <c r="CM636" s="64"/>
      <c r="CN636" s="64"/>
      <c r="CO636" s="64"/>
      <c r="CP636" s="64"/>
      <c r="CQ636" s="64"/>
      <c r="CR636" s="64"/>
      <c r="CS636" s="64"/>
      <c r="CT636" s="64"/>
      <c r="CU636" s="64"/>
      <c r="CV636" s="64"/>
      <c r="CW636" s="64"/>
      <c r="CX636" s="64"/>
      <c r="CY636" s="64"/>
      <c r="CZ636" s="64"/>
      <c r="DA636" s="64"/>
      <c r="DB636" s="64"/>
      <c r="DC636" s="64"/>
      <c r="DD636" s="64"/>
      <c r="DE636" s="64"/>
      <c r="DF636" s="65"/>
      <c r="DG636" s="65"/>
      <c r="DH636" s="64"/>
      <c r="DI636" s="64"/>
      <c r="DJ636" s="64"/>
      <c r="DK636" s="64"/>
      <c r="DL636" s="64"/>
      <c r="DM636" s="64"/>
      <c r="DN636" s="64"/>
      <c r="DO636" s="64"/>
      <c r="DP636" s="64"/>
      <c r="DQ636" s="64"/>
      <c r="DR636" s="64"/>
      <c r="DS636" s="65"/>
      <c r="DT636" s="65"/>
      <c r="DU636" s="65"/>
      <c r="DV636" s="65"/>
      <c r="DW636" s="65"/>
      <c r="DX636" s="65"/>
      <c r="DY636" s="65"/>
      <c r="DZ636" s="65"/>
      <c r="EA636" s="65"/>
      <c r="EB636" s="65"/>
      <c r="EC636" s="65"/>
      <c r="ED636" s="65"/>
      <c r="EE636" s="65"/>
      <c r="EF636" s="65"/>
      <c r="EG636" s="65"/>
      <c r="EH636" s="65"/>
      <c r="EI636" s="65"/>
      <c r="EJ636" s="65"/>
      <c r="EK636" s="65"/>
      <c r="EL636" s="65"/>
      <c r="EM636" s="65"/>
      <c r="EN636" s="64"/>
      <c r="EO636" s="64"/>
      <c r="EP636" s="64"/>
      <c r="EQ636" s="64"/>
      <c r="ER636" s="64"/>
      <c r="ES636" s="166"/>
      <c r="ET636" s="166"/>
      <c r="EU636" s="166"/>
      <c r="EV636" s="166"/>
      <c r="EW636" s="166"/>
      <c r="EX636" s="166"/>
      <c r="EY636" s="166"/>
      <c r="EZ636" s="166"/>
      <c r="FA636" s="166"/>
      <c r="FB636" s="166"/>
      <c r="FC636" s="166"/>
      <c r="FD636" s="166"/>
      <c r="FE636" s="166"/>
      <c r="FF636" s="166"/>
      <c r="FG636" s="166"/>
      <c r="FH636" s="166"/>
      <c r="FI636" s="166"/>
      <c r="FJ636" s="166"/>
      <c r="FK636" s="166"/>
      <c r="FL636" s="166"/>
      <c r="FM636" s="166"/>
    </row>
    <row r="637" spans="66:169" x14ac:dyDescent="0.3"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C637" s="64"/>
      <c r="CD637" s="64"/>
      <c r="CE637" s="64"/>
      <c r="CF637" s="64"/>
      <c r="CG637" s="64"/>
      <c r="CH637" s="64"/>
      <c r="CI637" s="64"/>
      <c r="CJ637" s="64"/>
      <c r="CK637" s="64"/>
      <c r="CL637" s="64"/>
      <c r="CM637" s="64"/>
      <c r="CN637" s="64"/>
      <c r="CO637" s="64"/>
      <c r="CP637" s="64"/>
      <c r="CQ637" s="64"/>
      <c r="CR637" s="64"/>
      <c r="CS637" s="64"/>
      <c r="CT637" s="64"/>
      <c r="CU637" s="64"/>
      <c r="CV637" s="64"/>
      <c r="CW637" s="64"/>
      <c r="CX637" s="64"/>
      <c r="CY637" s="64"/>
      <c r="CZ637" s="64"/>
      <c r="DA637" s="64"/>
      <c r="DB637" s="64"/>
      <c r="DC637" s="64"/>
      <c r="DD637" s="64"/>
      <c r="DE637" s="64"/>
      <c r="DF637" s="65"/>
      <c r="DG637" s="65"/>
      <c r="DH637" s="64"/>
      <c r="DI637" s="64"/>
      <c r="DJ637" s="64"/>
      <c r="DK637" s="64"/>
      <c r="DL637" s="64"/>
      <c r="DM637" s="64"/>
      <c r="DN637" s="64"/>
      <c r="DO637" s="64"/>
      <c r="DP637" s="64"/>
      <c r="DQ637" s="64"/>
      <c r="DR637" s="64"/>
      <c r="DS637" s="65"/>
      <c r="DT637" s="65"/>
      <c r="DU637" s="65"/>
      <c r="DV637" s="65"/>
      <c r="DW637" s="65"/>
      <c r="DX637" s="65"/>
      <c r="DY637" s="65"/>
      <c r="DZ637" s="65"/>
      <c r="EA637" s="65"/>
      <c r="EB637" s="65"/>
      <c r="EC637" s="65"/>
      <c r="ED637" s="65"/>
      <c r="EE637" s="65"/>
      <c r="EF637" s="65"/>
      <c r="EG637" s="65"/>
      <c r="EH637" s="65"/>
      <c r="EI637" s="65"/>
      <c r="EJ637" s="65"/>
      <c r="EK637" s="65"/>
      <c r="EL637" s="65"/>
      <c r="EM637" s="65"/>
      <c r="EN637" s="64"/>
      <c r="EO637" s="64"/>
      <c r="EP637" s="64"/>
      <c r="EQ637" s="64"/>
      <c r="ER637" s="64"/>
      <c r="ES637" s="166"/>
      <c r="ET637" s="166"/>
      <c r="EU637" s="166"/>
      <c r="EV637" s="166"/>
      <c r="EW637" s="166"/>
      <c r="EX637" s="166"/>
      <c r="EY637" s="166"/>
      <c r="EZ637" s="166"/>
      <c r="FA637" s="166"/>
      <c r="FB637" s="166"/>
      <c r="FC637" s="166"/>
      <c r="FD637" s="166"/>
      <c r="FE637" s="166"/>
      <c r="FF637" s="166"/>
      <c r="FG637" s="166"/>
      <c r="FH637" s="166"/>
      <c r="FI637" s="166"/>
      <c r="FJ637" s="166"/>
      <c r="FK637" s="166"/>
      <c r="FL637" s="166"/>
      <c r="FM637" s="166"/>
    </row>
    <row r="638" spans="66:169" x14ac:dyDescent="0.3"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C638" s="64"/>
      <c r="CD638" s="64"/>
      <c r="CE638" s="64"/>
      <c r="CF638" s="64"/>
      <c r="CG638" s="64"/>
      <c r="CH638" s="64"/>
      <c r="CI638" s="64"/>
      <c r="CJ638" s="64"/>
      <c r="CK638" s="64"/>
      <c r="CL638" s="64"/>
      <c r="CM638" s="64"/>
      <c r="CN638" s="64"/>
      <c r="CO638" s="64"/>
      <c r="CP638" s="64"/>
      <c r="CQ638" s="64"/>
      <c r="CR638" s="64"/>
      <c r="CS638" s="64"/>
      <c r="CT638" s="64"/>
      <c r="CU638" s="64"/>
      <c r="CV638" s="64"/>
      <c r="CW638" s="64"/>
      <c r="CX638" s="64"/>
      <c r="CY638" s="64"/>
      <c r="CZ638" s="64"/>
      <c r="DA638" s="64"/>
      <c r="DB638" s="64"/>
      <c r="DC638" s="64"/>
      <c r="DD638" s="64"/>
      <c r="DE638" s="64"/>
      <c r="DF638" s="65"/>
      <c r="DG638" s="65"/>
      <c r="DH638" s="64"/>
      <c r="DI638" s="64"/>
      <c r="DJ638" s="64"/>
      <c r="DK638" s="64"/>
      <c r="DL638" s="64"/>
      <c r="DM638" s="64"/>
      <c r="DN638" s="64"/>
      <c r="DO638" s="64"/>
      <c r="DP638" s="64"/>
      <c r="DQ638" s="64"/>
      <c r="DR638" s="64"/>
      <c r="DS638" s="65"/>
      <c r="DT638" s="65"/>
      <c r="DU638" s="65"/>
      <c r="DV638" s="65"/>
      <c r="DW638" s="65"/>
      <c r="DX638" s="65"/>
      <c r="DY638" s="65"/>
      <c r="DZ638" s="65"/>
      <c r="EA638" s="65"/>
      <c r="EB638" s="65"/>
      <c r="EC638" s="65"/>
      <c r="ED638" s="65"/>
      <c r="EE638" s="65"/>
      <c r="EF638" s="65"/>
      <c r="EG638" s="65"/>
      <c r="EH638" s="65"/>
      <c r="EI638" s="65"/>
      <c r="EJ638" s="65"/>
      <c r="EK638" s="65"/>
      <c r="EL638" s="65"/>
      <c r="EM638" s="65"/>
      <c r="EN638" s="64"/>
      <c r="EO638" s="64"/>
      <c r="EP638" s="64"/>
      <c r="EQ638" s="64"/>
      <c r="ER638" s="64"/>
      <c r="ES638" s="166"/>
      <c r="ET638" s="166"/>
      <c r="EU638" s="166"/>
      <c r="EV638" s="166"/>
      <c r="EW638" s="166"/>
      <c r="EX638" s="166"/>
      <c r="EY638" s="166"/>
      <c r="EZ638" s="166"/>
      <c r="FA638" s="166"/>
      <c r="FB638" s="166"/>
      <c r="FC638" s="166"/>
      <c r="FD638" s="166"/>
      <c r="FE638" s="166"/>
      <c r="FF638" s="166"/>
      <c r="FG638" s="166"/>
      <c r="FH638" s="166"/>
      <c r="FI638" s="166"/>
      <c r="FJ638" s="166"/>
      <c r="FK638" s="166"/>
      <c r="FL638" s="166"/>
      <c r="FM638" s="166"/>
    </row>
    <row r="639" spans="66:169" x14ac:dyDescent="0.3"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C639" s="64"/>
      <c r="CD639" s="64"/>
      <c r="CE639" s="64"/>
      <c r="CF639" s="64"/>
      <c r="CG639" s="64"/>
      <c r="CH639" s="64"/>
      <c r="CI639" s="64"/>
      <c r="CJ639" s="64"/>
      <c r="CK639" s="64"/>
      <c r="CL639" s="64"/>
      <c r="CM639" s="64"/>
      <c r="CN639" s="64"/>
      <c r="CO639" s="64"/>
      <c r="CP639" s="64"/>
      <c r="CQ639" s="64"/>
      <c r="CR639" s="64"/>
      <c r="CS639" s="64"/>
      <c r="CT639" s="64"/>
      <c r="CU639" s="64"/>
      <c r="CV639" s="64"/>
      <c r="CW639" s="64"/>
      <c r="CX639" s="64"/>
      <c r="CY639" s="64"/>
      <c r="CZ639" s="64"/>
      <c r="DA639" s="64"/>
      <c r="DB639" s="64"/>
      <c r="DC639" s="64"/>
      <c r="DD639" s="64"/>
      <c r="DE639" s="64"/>
      <c r="DF639" s="65"/>
      <c r="DG639" s="65"/>
      <c r="DH639" s="64"/>
      <c r="DI639" s="64"/>
      <c r="DJ639" s="64"/>
      <c r="DK639" s="64"/>
      <c r="DL639" s="64"/>
      <c r="DM639" s="64"/>
      <c r="DN639" s="64"/>
      <c r="DO639" s="64"/>
      <c r="DP639" s="64"/>
      <c r="DQ639" s="64"/>
      <c r="DR639" s="64"/>
      <c r="DS639" s="65"/>
      <c r="DT639" s="65"/>
      <c r="DU639" s="65"/>
      <c r="DV639" s="65"/>
      <c r="DW639" s="65"/>
      <c r="DX639" s="65"/>
      <c r="DY639" s="65"/>
      <c r="DZ639" s="65"/>
      <c r="EA639" s="65"/>
      <c r="EB639" s="65"/>
      <c r="EC639" s="65"/>
      <c r="ED639" s="65"/>
      <c r="EE639" s="65"/>
      <c r="EF639" s="65"/>
      <c r="EG639" s="65"/>
      <c r="EH639" s="65"/>
      <c r="EI639" s="65"/>
      <c r="EJ639" s="65"/>
      <c r="EK639" s="65"/>
      <c r="EL639" s="65"/>
      <c r="EM639" s="65"/>
      <c r="EN639" s="64"/>
      <c r="EO639" s="64"/>
      <c r="EP639" s="64"/>
      <c r="EQ639" s="64"/>
      <c r="ER639" s="64"/>
      <c r="ES639" s="166"/>
      <c r="ET639" s="166"/>
      <c r="EU639" s="166"/>
      <c r="EV639" s="166"/>
      <c r="EW639" s="166"/>
      <c r="EX639" s="166"/>
      <c r="EY639" s="166"/>
      <c r="EZ639" s="166"/>
      <c r="FA639" s="166"/>
      <c r="FB639" s="166"/>
      <c r="FC639" s="166"/>
      <c r="FD639" s="166"/>
      <c r="FE639" s="166"/>
      <c r="FF639" s="166"/>
      <c r="FG639" s="166"/>
      <c r="FH639" s="166"/>
      <c r="FI639" s="166"/>
      <c r="FJ639" s="166"/>
      <c r="FK639" s="166"/>
      <c r="FL639" s="166"/>
      <c r="FM639" s="166"/>
    </row>
    <row r="640" spans="66:169" x14ac:dyDescent="0.3"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C640" s="64"/>
      <c r="CD640" s="64"/>
      <c r="CE640" s="64"/>
      <c r="CF640" s="64"/>
      <c r="CG640" s="64"/>
      <c r="CH640" s="64"/>
      <c r="CI640" s="64"/>
      <c r="CJ640" s="64"/>
      <c r="CK640" s="64"/>
      <c r="CL640" s="64"/>
      <c r="CM640" s="64"/>
      <c r="CN640" s="64"/>
      <c r="CO640" s="64"/>
      <c r="CP640" s="64"/>
      <c r="CQ640" s="64"/>
      <c r="CR640" s="64"/>
      <c r="CS640" s="64"/>
      <c r="CT640" s="64"/>
      <c r="CU640" s="64"/>
      <c r="CV640" s="64"/>
      <c r="CW640" s="64"/>
      <c r="CX640" s="64"/>
      <c r="CY640" s="64"/>
      <c r="CZ640" s="64"/>
      <c r="DA640" s="64"/>
      <c r="DB640" s="64"/>
      <c r="DC640" s="64"/>
      <c r="DD640" s="64"/>
      <c r="DE640" s="64"/>
      <c r="DF640" s="65"/>
      <c r="DG640" s="65"/>
      <c r="DH640" s="64"/>
      <c r="DI640" s="64"/>
      <c r="DJ640" s="64"/>
      <c r="DK640" s="64"/>
      <c r="DL640" s="64"/>
      <c r="DM640" s="64"/>
      <c r="DN640" s="64"/>
      <c r="DO640" s="64"/>
      <c r="DP640" s="64"/>
      <c r="DQ640" s="64"/>
      <c r="DR640" s="64"/>
      <c r="DS640" s="65"/>
      <c r="DT640" s="65"/>
      <c r="DU640" s="65"/>
      <c r="DV640" s="65"/>
      <c r="DW640" s="65"/>
      <c r="DX640" s="65"/>
      <c r="DY640" s="65"/>
      <c r="DZ640" s="65"/>
      <c r="EA640" s="65"/>
      <c r="EB640" s="65"/>
      <c r="EC640" s="65"/>
      <c r="ED640" s="65"/>
      <c r="EE640" s="65"/>
      <c r="EF640" s="65"/>
      <c r="EG640" s="65"/>
      <c r="EH640" s="65"/>
      <c r="EI640" s="65"/>
      <c r="EJ640" s="65"/>
      <c r="EK640" s="65"/>
      <c r="EL640" s="65"/>
      <c r="EM640" s="65"/>
      <c r="EN640" s="64"/>
      <c r="EO640" s="64"/>
      <c r="EP640" s="64"/>
      <c r="EQ640" s="64"/>
      <c r="ER640" s="64"/>
      <c r="ES640" s="166"/>
      <c r="ET640" s="166"/>
      <c r="EU640" s="166"/>
      <c r="EV640" s="166"/>
      <c r="EW640" s="166"/>
      <c r="EX640" s="166"/>
      <c r="EY640" s="166"/>
      <c r="EZ640" s="166"/>
      <c r="FA640" s="166"/>
      <c r="FB640" s="166"/>
      <c r="FC640" s="166"/>
      <c r="FD640" s="166"/>
      <c r="FE640" s="166"/>
      <c r="FF640" s="166"/>
      <c r="FG640" s="166"/>
      <c r="FH640" s="166"/>
      <c r="FI640" s="166"/>
      <c r="FJ640" s="166"/>
      <c r="FK640" s="166"/>
      <c r="FL640" s="166"/>
      <c r="FM640" s="166"/>
    </row>
    <row r="641" spans="66:169" x14ac:dyDescent="0.3"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  <c r="CO641" s="64"/>
      <c r="CP641" s="64"/>
      <c r="CQ641" s="64"/>
      <c r="CR641" s="64"/>
      <c r="CS641" s="64"/>
      <c r="CT641" s="64"/>
      <c r="CU641" s="64"/>
      <c r="CV641" s="64"/>
      <c r="CW641" s="64"/>
      <c r="CX641" s="64"/>
      <c r="CY641" s="64"/>
      <c r="CZ641" s="64"/>
      <c r="DA641" s="64"/>
      <c r="DB641" s="64"/>
      <c r="DC641" s="64"/>
      <c r="DD641" s="64"/>
      <c r="DE641" s="64"/>
      <c r="DF641" s="65"/>
      <c r="DG641" s="65"/>
      <c r="DH641" s="64"/>
      <c r="DI641" s="64"/>
      <c r="DJ641" s="64"/>
      <c r="DK641" s="64"/>
      <c r="DL641" s="64"/>
      <c r="DM641" s="64"/>
      <c r="DN641" s="64"/>
      <c r="DO641" s="64"/>
      <c r="DP641" s="64"/>
      <c r="DQ641" s="64"/>
      <c r="DR641" s="64"/>
      <c r="DS641" s="65"/>
      <c r="DT641" s="65"/>
      <c r="DU641" s="65"/>
      <c r="DV641" s="65"/>
      <c r="DW641" s="65"/>
      <c r="DX641" s="65"/>
      <c r="DY641" s="65"/>
      <c r="DZ641" s="65"/>
      <c r="EA641" s="65"/>
      <c r="EB641" s="65"/>
      <c r="EC641" s="65"/>
      <c r="ED641" s="65"/>
      <c r="EE641" s="65"/>
      <c r="EF641" s="65"/>
      <c r="EG641" s="65"/>
      <c r="EH641" s="65"/>
      <c r="EI641" s="65"/>
      <c r="EJ641" s="65"/>
      <c r="EK641" s="65"/>
      <c r="EL641" s="65"/>
      <c r="EM641" s="65"/>
      <c r="EN641" s="64"/>
      <c r="EO641" s="64"/>
      <c r="EP641" s="64"/>
      <c r="EQ641" s="64"/>
      <c r="ER641" s="64"/>
      <c r="ES641" s="166"/>
      <c r="ET641" s="166"/>
      <c r="EU641" s="166"/>
      <c r="EV641" s="166"/>
      <c r="EW641" s="166"/>
      <c r="EX641" s="166"/>
      <c r="EY641" s="166"/>
      <c r="EZ641" s="166"/>
      <c r="FA641" s="166"/>
      <c r="FB641" s="166"/>
      <c r="FC641" s="166"/>
      <c r="FD641" s="166"/>
      <c r="FE641" s="166"/>
      <c r="FF641" s="166"/>
      <c r="FG641" s="166"/>
      <c r="FH641" s="166"/>
      <c r="FI641" s="166"/>
      <c r="FJ641" s="166"/>
      <c r="FK641" s="166"/>
      <c r="FL641" s="166"/>
      <c r="FM641" s="166"/>
    </row>
    <row r="642" spans="66:169" x14ac:dyDescent="0.3"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C642" s="64"/>
      <c r="CD642" s="64"/>
      <c r="CE642" s="64"/>
      <c r="CF642" s="64"/>
      <c r="CG642" s="64"/>
      <c r="CH642" s="64"/>
      <c r="CI642" s="64"/>
      <c r="CJ642" s="64"/>
      <c r="CK642" s="64"/>
      <c r="CL642" s="64"/>
      <c r="CM642" s="64"/>
      <c r="CN642" s="64"/>
      <c r="CO642" s="64"/>
      <c r="CP642" s="64"/>
      <c r="CQ642" s="64"/>
      <c r="CR642" s="64"/>
      <c r="CS642" s="64"/>
      <c r="CT642" s="64"/>
      <c r="CU642" s="64"/>
      <c r="CV642" s="64"/>
      <c r="CW642" s="64"/>
      <c r="CX642" s="64"/>
      <c r="CY642" s="64"/>
      <c r="CZ642" s="64"/>
      <c r="DA642" s="64"/>
      <c r="DB642" s="64"/>
      <c r="DC642" s="64"/>
      <c r="DD642" s="64"/>
      <c r="DE642" s="64"/>
      <c r="DF642" s="65"/>
      <c r="DG642" s="65"/>
      <c r="DH642" s="64"/>
      <c r="DI642" s="64"/>
      <c r="DJ642" s="64"/>
      <c r="DK642" s="64"/>
      <c r="DL642" s="64"/>
      <c r="DM642" s="64"/>
      <c r="DN642" s="64"/>
      <c r="DO642" s="64"/>
      <c r="DP642" s="64"/>
      <c r="DQ642" s="64"/>
      <c r="DR642" s="64"/>
      <c r="DS642" s="65"/>
      <c r="DT642" s="65"/>
      <c r="DU642" s="65"/>
      <c r="DV642" s="65"/>
      <c r="DW642" s="65"/>
      <c r="DX642" s="65"/>
      <c r="DY642" s="65"/>
      <c r="DZ642" s="65"/>
      <c r="EA642" s="65"/>
      <c r="EB642" s="65"/>
      <c r="EC642" s="65"/>
      <c r="ED642" s="65"/>
      <c r="EE642" s="65"/>
      <c r="EF642" s="65"/>
      <c r="EG642" s="65"/>
      <c r="EH642" s="65"/>
      <c r="EI642" s="65"/>
      <c r="EJ642" s="65"/>
      <c r="EK642" s="65"/>
      <c r="EL642" s="65"/>
      <c r="EM642" s="65"/>
      <c r="EN642" s="64"/>
      <c r="EO642" s="64"/>
      <c r="EP642" s="64"/>
      <c r="EQ642" s="64"/>
      <c r="ER642" s="64"/>
      <c r="ES642" s="166"/>
      <c r="ET642" s="166"/>
      <c r="EU642" s="166"/>
      <c r="EV642" s="166"/>
      <c r="EW642" s="166"/>
      <c r="EX642" s="166"/>
      <c r="EY642" s="166"/>
      <c r="EZ642" s="166"/>
      <c r="FA642" s="166"/>
      <c r="FB642" s="166"/>
      <c r="FC642" s="166"/>
      <c r="FD642" s="166"/>
      <c r="FE642" s="166"/>
      <c r="FF642" s="166"/>
      <c r="FG642" s="166"/>
      <c r="FH642" s="166"/>
      <c r="FI642" s="166"/>
      <c r="FJ642" s="166"/>
      <c r="FK642" s="166"/>
      <c r="FL642" s="166"/>
      <c r="FM642" s="166"/>
    </row>
    <row r="643" spans="66:169" x14ac:dyDescent="0.3"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C643" s="64"/>
      <c r="CD643" s="64"/>
      <c r="CE643" s="64"/>
      <c r="CF643" s="64"/>
      <c r="CG643" s="64"/>
      <c r="CH643" s="64"/>
      <c r="CI643" s="64"/>
      <c r="CJ643" s="64"/>
      <c r="CK643" s="64"/>
      <c r="CL643" s="64"/>
      <c r="CM643" s="64"/>
      <c r="CN643" s="64"/>
      <c r="CO643" s="64"/>
      <c r="CP643" s="64"/>
      <c r="CQ643" s="64"/>
      <c r="CR643" s="64"/>
      <c r="CS643" s="64"/>
      <c r="CT643" s="64"/>
      <c r="CU643" s="64"/>
      <c r="CV643" s="64"/>
      <c r="CW643" s="64"/>
      <c r="CX643" s="64"/>
      <c r="CY643" s="64"/>
      <c r="CZ643" s="64"/>
      <c r="DA643" s="64"/>
      <c r="DB643" s="64"/>
      <c r="DC643" s="64"/>
      <c r="DD643" s="64"/>
      <c r="DE643" s="64"/>
      <c r="DF643" s="65"/>
      <c r="DG643" s="65"/>
      <c r="DH643" s="64"/>
      <c r="DI643" s="64"/>
      <c r="DJ643" s="64"/>
      <c r="DK643" s="64"/>
      <c r="DL643" s="64"/>
      <c r="DM643" s="64"/>
      <c r="DN643" s="64"/>
      <c r="DO643" s="64"/>
      <c r="DP643" s="64"/>
      <c r="DQ643" s="64"/>
      <c r="DR643" s="64"/>
      <c r="DS643" s="65"/>
      <c r="DT643" s="65"/>
      <c r="DU643" s="65"/>
      <c r="DV643" s="65"/>
      <c r="DW643" s="65"/>
      <c r="DX643" s="65"/>
      <c r="DY643" s="65"/>
      <c r="DZ643" s="65"/>
      <c r="EA643" s="65"/>
      <c r="EB643" s="65"/>
      <c r="EC643" s="65"/>
      <c r="ED643" s="65"/>
      <c r="EE643" s="65"/>
      <c r="EF643" s="65"/>
      <c r="EG643" s="65"/>
      <c r="EH643" s="65"/>
      <c r="EI643" s="65"/>
      <c r="EJ643" s="65"/>
      <c r="EK643" s="65"/>
      <c r="EL643" s="65"/>
      <c r="EM643" s="65"/>
      <c r="EN643" s="64"/>
      <c r="EO643" s="64"/>
      <c r="EP643" s="64"/>
      <c r="EQ643" s="64"/>
      <c r="ER643" s="64"/>
      <c r="ES643" s="166"/>
      <c r="ET643" s="166"/>
      <c r="EU643" s="166"/>
      <c r="EV643" s="166"/>
      <c r="EW643" s="166"/>
      <c r="EX643" s="166"/>
      <c r="EY643" s="166"/>
      <c r="EZ643" s="166"/>
      <c r="FA643" s="166"/>
      <c r="FB643" s="166"/>
      <c r="FC643" s="166"/>
      <c r="FD643" s="166"/>
      <c r="FE643" s="166"/>
      <c r="FF643" s="166"/>
      <c r="FG643" s="166"/>
      <c r="FH643" s="166"/>
      <c r="FI643" s="166"/>
      <c r="FJ643" s="166"/>
      <c r="FK643" s="166"/>
      <c r="FL643" s="166"/>
      <c r="FM643" s="166"/>
    </row>
    <row r="644" spans="66:169" x14ac:dyDescent="0.3"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  <c r="CO644" s="64"/>
      <c r="CP644" s="64"/>
      <c r="CQ644" s="64"/>
      <c r="CR644" s="64"/>
      <c r="CS644" s="64"/>
      <c r="CT644" s="64"/>
      <c r="CU644" s="64"/>
      <c r="CV644" s="64"/>
      <c r="CW644" s="64"/>
      <c r="CX644" s="64"/>
      <c r="CY644" s="64"/>
      <c r="CZ644" s="64"/>
      <c r="DA644" s="64"/>
      <c r="DB644" s="64"/>
      <c r="DC644" s="64"/>
      <c r="DD644" s="64"/>
      <c r="DE644" s="64"/>
      <c r="DF644" s="65"/>
      <c r="DG644" s="65"/>
      <c r="DH644" s="64"/>
      <c r="DI644" s="64"/>
      <c r="DJ644" s="64"/>
      <c r="DK644" s="64"/>
      <c r="DL644" s="64"/>
      <c r="DM644" s="64"/>
      <c r="DN644" s="64"/>
      <c r="DO644" s="64"/>
      <c r="DP644" s="64"/>
      <c r="DQ644" s="64"/>
      <c r="DR644" s="64"/>
      <c r="DS644" s="65"/>
      <c r="DT644" s="65"/>
      <c r="DU644" s="65"/>
      <c r="DV644" s="65"/>
      <c r="DW644" s="65"/>
      <c r="DX644" s="65"/>
      <c r="DY644" s="65"/>
      <c r="DZ644" s="65"/>
      <c r="EA644" s="65"/>
      <c r="EB644" s="65"/>
      <c r="EC644" s="65"/>
      <c r="ED644" s="65"/>
      <c r="EE644" s="65"/>
      <c r="EF644" s="65"/>
      <c r="EG644" s="65"/>
      <c r="EH644" s="65"/>
      <c r="EI644" s="65"/>
      <c r="EJ644" s="65"/>
      <c r="EK644" s="65"/>
      <c r="EL644" s="65"/>
      <c r="EM644" s="65"/>
      <c r="EN644" s="64"/>
      <c r="EO644" s="64"/>
      <c r="EP644" s="64"/>
      <c r="EQ644" s="64"/>
      <c r="ER644" s="64"/>
      <c r="ES644" s="166"/>
      <c r="ET644" s="166"/>
      <c r="EU644" s="166"/>
      <c r="EV644" s="166"/>
      <c r="EW644" s="166"/>
      <c r="EX644" s="166"/>
      <c r="EY644" s="166"/>
      <c r="EZ644" s="166"/>
      <c r="FA644" s="166"/>
      <c r="FB644" s="166"/>
      <c r="FC644" s="166"/>
      <c r="FD644" s="166"/>
      <c r="FE644" s="166"/>
      <c r="FF644" s="166"/>
      <c r="FG644" s="166"/>
      <c r="FH644" s="166"/>
      <c r="FI644" s="166"/>
      <c r="FJ644" s="166"/>
      <c r="FK644" s="166"/>
      <c r="FL644" s="166"/>
      <c r="FM644" s="166"/>
    </row>
    <row r="645" spans="66:169" x14ac:dyDescent="0.3"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C645" s="64"/>
      <c r="CD645" s="64"/>
      <c r="CE645" s="64"/>
      <c r="CF645" s="64"/>
      <c r="CG645" s="64"/>
      <c r="CH645" s="64"/>
      <c r="CI645" s="64"/>
      <c r="CJ645" s="64"/>
      <c r="CK645" s="64"/>
      <c r="CL645" s="64"/>
      <c r="CM645" s="64"/>
      <c r="CN645" s="64"/>
      <c r="CO645" s="64"/>
      <c r="CP645" s="64"/>
      <c r="CQ645" s="64"/>
      <c r="CR645" s="64"/>
      <c r="CS645" s="64"/>
      <c r="CT645" s="64"/>
      <c r="CU645" s="64"/>
      <c r="CV645" s="64"/>
      <c r="CW645" s="64"/>
      <c r="CX645" s="64"/>
      <c r="CY645" s="64"/>
      <c r="CZ645" s="64"/>
      <c r="DA645" s="64"/>
      <c r="DB645" s="64"/>
      <c r="DC645" s="64"/>
      <c r="DD645" s="64"/>
      <c r="DE645" s="64"/>
      <c r="DF645" s="65"/>
      <c r="DG645" s="65"/>
      <c r="DH645" s="64"/>
      <c r="DI645" s="64"/>
      <c r="DJ645" s="64"/>
      <c r="DK645" s="64"/>
      <c r="DL645" s="64"/>
      <c r="DM645" s="64"/>
      <c r="DN645" s="64"/>
      <c r="DO645" s="64"/>
      <c r="DP645" s="64"/>
      <c r="DQ645" s="64"/>
      <c r="DR645" s="64"/>
      <c r="DS645" s="65"/>
      <c r="DT645" s="65"/>
      <c r="DU645" s="65"/>
      <c r="DV645" s="65"/>
      <c r="DW645" s="65"/>
      <c r="DX645" s="65"/>
      <c r="DY645" s="65"/>
      <c r="DZ645" s="65"/>
      <c r="EA645" s="65"/>
      <c r="EB645" s="65"/>
      <c r="EC645" s="65"/>
      <c r="ED645" s="65"/>
      <c r="EE645" s="65"/>
      <c r="EF645" s="65"/>
      <c r="EG645" s="65"/>
      <c r="EH645" s="65"/>
      <c r="EI645" s="65"/>
      <c r="EJ645" s="65"/>
      <c r="EK645" s="65"/>
      <c r="EL645" s="65"/>
      <c r="EM645" s="65"/>
      <c r="EN645" s="64"/>
      <c r="EO645" s="64"/>
      <c r="EP645" s="64"/>
      <c r="EQ645" s="64"/>
      <c r="ER645" s="64"/>
      <c r="ES645" s="166"/>
      <c r="ET645" s="166"/>
      <c r="EU645" s="166"/>
      <c r="EV645" s="166"/>
      <c r="EW645" s="166"/>
      <c r="EX645" s="166"/>
      <c r="EY645" s="166"/>
      <c r="EZ645" s="166"/>
      <c r="FA645" s="166"/>
      <c r="FB645" s="166"/>
      <c r="FC645" s="166"/>
      <c r="FD645" s="166"/>
      <c r="FE645" s="166"/>
      <c r="FF645" s="166"/>
      <c r="FG645" s="166"/>
      <c r="FH645" s="166"/>
      <c r="FI645" s="166"/>
      <c r="FJ645" s="166"/>
      <c r="FK645" s="166"/>
      <c r="FL645" s="166"/>
      <c r="FM645" s="166"/>
    </row>
    <row r="646" spans="66:169" x14ac:dyDescent="0.3"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  <c r="CO646" s="64"/>
      <c r="CP646" s="64"/>
      <c r="CQ646" s="64"/>
      <c r="CR646" s="64"/>
      <c r="CS646" s="64"/>
      <c r="CT646" s="64"/>
      <c r="CU646" s="64"/>
      <c r="CV646" s="64"/>
      <c r="CW646" s="64"/>
      <c r="CX646" s="64"/>
      <c r="CY646" s="64"/>
      <c r="CZ646" s="64"/>
      <c r="DA646" s="64"/>
      <c r="DB646" s="64"/>
      <c r="DC646" s="64"/>
      <c r="DD646" s="64"/>
      <c r="DE646" s="64"/>
      <c r="DF646" s="65"/>
      <c r="DG646" s="65"/>
      <c r="DH646" s="64"/>
      <c r="DI646" s="64"/>
      <c r="DJ646" s="64"/>
      <c r="DK646" s="64"/>
      <c r="DL646" s="64"/>
      <c r="DM646" s="64"/>
      <c r="DN646" s="64"/>
      <c r="DO646" s="64"/>
      <c r="DP646" s="64"/>
      <c r="DQ646" s="64"/>
      <c r="DR646" s="64"/>
      <c r="DS646" s="65"/>
      <c r="DT646" s="65"/>
      <c r="DU646" s="65"/>
      <c r="DV646" s="65"/>
      <c r="DW646" s="65"/>
      <c r="DX646" s="65"/>
      <c r="DY646" s="65"/>
      <c r="DZ646" s="65"/>
      <c r="EA646" s="65"/>
      <c r="EB646" s="65"/>
      <c r="EC646" s="65"/>
      <c r="ED646" s="65"/>
      <c r="EE646" s="65"/>
      <c r="EF646" s="65"/>
      <c r="EG646" s="65"/>
      <c r="EH646" s="65"/>
      <c r="EI646" s="65"/>
      <c r="EJ646" s="65"/>
      <c r="EK646" s="65"/>
      <c r="EL646" s="65"/>
      <c r="EM646" s="65"/>
      <c r="EN646" s="64"/>
      <c r="EO646" s="64"/>
      <c r="EP646" s="64"/>
      <c r="EQ646" s="64"/>
      <c r="ER646" s="64"/>
      <c r="ES646" s="166"/>
      <c r="ET646" s="166"/>
      <c r="EU646" s="166"/>
      <c r="EV646" s="166"/>
      <c r="EW646" s="166"/>
      <c r="EX646" s="166"/>
      <c r="EY646" s="166"/>
      <c r="EZ646" s="166"/>
      <c r="FA646" s="166"/>
      <c r="FB646" s="166"/>
      <c r="FC646" s="166"/>
      <c r="FD646" s="166"/>
      <c r="FE646" s="166"/>
      <c r="FF646" s="166"/>
      <c r="FG646" s="166"/>
      <c r="FH646" s="166"/>
      <c r="FI646" s="166"/>
      <c r="FJ646" s="166"/>
      <c r="FK646" s="166"/>
      <c r="FL646" s="166"/>
      <c r="FM646" s="166"/>
    </row>
    <row r="647" spans="66:169" x14ac:dyDescent="0.3">
      <c r="BN647" s="64"/>
      <c r="BO647" s="64"/>
      <c r="BP647" s="64"/>
      <c r="BQ647" s="64"/>
      <c r="BR647" s="64"/>
      <c r="BS647" s="64"/>
      <c r="BT647" s="64"/>
      <c r="BU647" s="64"/>
      <c r="BV647" s="64"/>
      <c r="BW647" s="64"/>
      <c r="BX647" s="64"/>
      <c r="BY647" s="64"/>
      <c r="BZ647" s="64"/>
      <c r="CA647" s="64"/>
      <c r="CC647" s="64"/>
      <c r="CD647" s="64"/>
      <c r="CE647" s="64"/>
      <c r="CF647" s="64"/>
      <c r="CG647" s="64"/>
      <c r="CH647" s="64"/>
      <c r="CI647" s="64"/>
      <c r="CJ647" s="64"/>
      <c r="CK647" s="64"/>
      <c r="CL647" s="64"/>
      <c r="CM647" s="64"/>
      <c r="CN647" s="64"/>
      <c r="CO647" s="64"/>
      <c r="CP647" s="64"/>
      <c r="CQ647" s="64"/>
      <c r="CR647" s="64"/>
      <c r="CS647" s="64"/>
      <c r="CT647" s="64"/>
      <c r="CU647" s="64"/>
      <c r="CV647" s="64"/>
      <c r="CW647" s="64"/>
      <c r="CX647" s="64"/>
      <c r="CY647" s="64"/>
      <c r="CZ647" s="64"/>
      <c r="DA647" s="64"/>
      <c r="DB647" s="64"/>
      <c r="DC647" s="64"/>
      <c r="DD647" s="64"/>
      <c r="DE647" s="64"/>
      <c r="DF647" s="65"/>
      <c r="DG647" s="65"/>
      <c r="DH647" s="64"/>
      <c r="DI647" s="64"/>
      <c r="DJ647" s="64"/>
      <c r="DK647" s="64"/>
      <c r="DL647" s="64"/>
      <c r="DM647" s="64"/>
      <c r="DN647" s="64"/>
      <c r="DO647" s="64"/>
      <c r="DP647" s="64"/>
      <c r="DQ647" s="64"/>
      <c r="DR647" s="64"/>
      <c r="DS647" s="65"/>
      <c r="DT647" s="65"/>
      <c r="DU647" s="65"/>
      <c r="DV647" s="65"/>
      <c r="DW647" s="65"/>
      <c r="DX647" s="65"/>
      <c r="DY647" s="65"/>
      <c r="DZ647" s="65"/>
      <c r="EA647" s="65"/>
      <c r="EB647" s="65"/>
      <c r="EC647" s="65"/>
      <c r="ED647" s="65"/>
      <c r="EE647" s="65"/>
      <c r="EF647" s="65"/>
      <c r="EG647" s="65"/>
      <c r="EH647" s="65"/>
      <c r="EI647" s="65"/>
      <c r="EJ647" s="65"/>
      <c r="EK647" s="65"/>
      <c r="EL647" s="65"/>
      <c r="EM647" s="65"/>
      <c r="EN647" s="64"/>
      <c r="EO647" s="64"/>
      <c r="EP647" s="64"/>
      <c r="EQ647" s="64"/>
      <c r="ER647" s="64"/>
      <c r="ES647" s="166"/>
      <c r="ET647" s="166"/>
      <c r="EU647" s="166"/>
      <c r="EV647" s="166"/>
      <c r="EW647" s="166"/>
      <c r="EX647" s="166"/>
      <c r="EY647" s="166"/>
      <c r="EZ647" s="166"/>
      <c r="FA647" s="166"/>
      <c r="FB647" s="166"/>
      <c r="FC647" s="166"/>
      <c r="FD647" s="166"/>
      <c r="FE647" s="166"/>
      <c r="FF647" s="166"/>
      <c r="FG647" s="166"/>
      <c r="FH647" s="166"/>
      <c r="FI647" s="166"/>
      <c r="FJ647" s="166"/>
      <c r="FK647" s="166"/>
      <c r="FL647" s="166"/>
      <c r="FM647" s="166"/>
    </row>
    <row r="648" spans="66:169" x14ac:dyDescent="0.3"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5"/>
      <c r="DG648" s="65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5"/>
      <c r="DT648" s="65"/>
      <c r="DU648" s="65"/>
      <c r="DV648" s="65"/>
      <c r="DW648" s="65"/>
      <c r="DX648" s="65"/>
      <c r="DY648" s="65"/>
      <c r="DZ648" s="65"/>
      <c r="EA648" s="65"/>
      <c r="EB648" s="65"/>
      <c r="EC648" s="65"/>
      <c r="ED648" s="65"/>
      <c r="EE648" s="65"/>
      <c r="EF648" s="65"/>
      <c r="EG648" s="65"/>
      <c r="EH648" s="65"/>
      <c r="EI648" s="65"/>
      <c r="EJ648" s="65"/>
      <c r="EK648" s="65"/>
      <c r="EL648" s="65"/>
      <c r="EM648" s="65"/>
      <c r="EN648" s="64"/>
      <c r="EO648" s="64"/>
      <c r="EP648" s="64"/>
      <c r="EQ648" s="64"/>
      <c r="ER648" s="64"/>
      <c r="ES648" s="166"/>
      <c r="ET648" s="166"/>
      <c r="EU648" s="166"/>
      <c r="EV648" s="166"/>
      <c r="EW648" s="166"/>
      <c r="EX648" s="166"/>
      <c r="EY648" s="166"/>
      <c r="EZ648" s="166"/>
      <c r="FA648" s="166"/>
      <c r="FB648" s="166"/>
      <c r="FC648" s="166"/>
      <c r="FD648" s="166"/>
      <c r="FE648" s="166"/>
      <c r="FF648" s="166"/>
      <c r="FG648" s="166"/>
      <c r="FH648" s="166"/>
      <c r="FI648" s="166"/>
      <c r="FJ648" s="166"/>
      <c r="FK648" s="166"/>
      <c r="FL648" s="166"/>
      <c r="FM648" s="166"/>
    </row>
    <row r="649" spans="66:169" x14ac:dyDescent="0.3"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64"/>
      <c r="CV649" s="64"/>
      <c r="CW649" s="64"/>
      <c r="CX649" s="64"/>
      <c r="CY649" s="64"/>
      <c r="CZ649" s="64"/>
      <c r="DA649" s="64"/>
      <c r="DB649" s="64"/>
      <c r="DC649" s="64"/>
      <c r="DD649" s="64"/>
      <c r="DE649" s="64"/>
      <c r="DF649" s="65"/>
      <c r="DG649" s="65"/>
      <c r="DH649" s="64"/>
      <c r="DI649" s="64"/>
      <c r="DJ649" s="64"/>
      <c r="DK649" s="64"/>
      <c r="DL649" s="64"/>
      <c r="DM649" s="64"/>
      <c r="DN649" s="64"/>
      <c r="DO649" s="64"/>
      <c r="DP649" s="64"/>
      <c r="DQ649" s="64"/>
      <c r="DR649" s="64"/>
      <c r="DS649" s="65"/>
      <c r="DT649" s="65"/>
      <c r="DU649" s="65"/>
      <c r="DV649" s="65"/>
      <c r="DW649" s="65"/>
      <c r="DX649" s="65"/>
      <c r="DY649" s="65"/>
      <c r="DZ649" s="65"/>
      <c r="EA649" s="65"/>
      <c r="EB649" s="65"/>
      <c r="EC649" s="65"/>
      <c r="ED649" s="65"/>
      <c r="EE649" s="65"/>
      <c r="EF649" s="65"/>
      <c r="EG649" s="65"/>
      <c r="EH649" s="65"/>
      <c r="EI649" s="65"/>
      <c r="EJ649" s="65"/>
      <c r="EK649" s="65"/>
      <c r="EL649" s="65"/>
      <c r="EM649" s="65"/>
      <c r="EN649" s="64"/>
      <c r="EO649" s="64"/>
      <c r="EP649" s="64"/>
      <c r="EQ649" s="64"/>
      <c r="ER649" s="64"/>
      <c r="ES649" s="166"/>
      <c r="ET649" s="166"/>
      <c r="EU649" s="166"/>
      <c r="EV649" s="166"/>
      <c r="EW649" s="166"/>
      <c r="EX649" s="166"/>
      <c r="EY649" s="166"/>
      <c r="EZ649" s="166"/>
      <c r="FA649" s="166"/>
      <c r="FB649" s="166"/>
      <c r="FC649" s="166"/>
      <c r="FD649" s="166"/>
      <c r="FE649" s="166"/>
      <c r="FF649" s="166"/>
      <c r="FG649" s="166"/>
      <c r="FH649" s="166"/>
      <c r="FI649" s="166"/>
      <c r="FJ649" s="166"/>
      <c r="FK649" s="166"/>
      <c r="FL649" s="166"/>
      <c r="FM649" s="166"/>
    </row>
    <row r="650" spans="66:169" x14ac:dyDescent="0.3"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64"/>
      <c r="CV650" s="64"/>
      <c r="CW650" s="64"/>
      <c r="CX650" s="64"/>
      <c r="CY650" s="64"/>
      <c r="CZ650" s="64"/>
      <c r="DA650" s="64"/>
      <c r="DB650" s="64"/>
      <c r="DC650" s="64"/>
      <c r="DD650" s="64"/>
      <c r="DE650" s="64"/>
      <c r="DF650" s="65"/>
      <c r="DG650" s="65"/>
      <c r="DH650" s="64"/>
      <c r="DI650" s="64"/>
      <c r="DJ650" s="64"/>
      <c r="DK650" s="64"/>
      <c r="DL650" s="64"/>
      <c r="DM650" s="64"/>
      <c r="DN650" s="64"/>
      <c r="DO650" s="64"/>
      <c r="DP650" s="64"/>
      <c r="DQ650" s="64"/>
      <c r="DR650" s="64"/>
      <c r="DS650" s="65"/>
      <c r="DT650" s="65"/>
      <c r="DU650" s="65"/>
      <c r="DV650" s="65"/>
      <c r="DW650" s="65"/>
      <c r="DX650" s="65"/>
      <c r="DY650" s="65"/>
      <c r="DZ650" s="65"/>
      <c r="EA650" s="65"/>
      <c r="EB650" s="65"/>
      <c r="EC650" s="65"/>
      <c r="ED650" s="65"/>
      <c r="EE650" s="65"/>
      <c r="EF650" s="65"/>
      <c r="EG650" s="65"/>
      <c r="EH650" s="65"/>
      <c r="EI650" s="65"/>
      <c r="EJ650" s="65"/>
      <c r="EK650" s="65"/>
      <c r="EL650" s="65"/>
      <c r="EM650" s="65"/>
      <c r="EN650" s="64"/>
      <c r="EO650" s="64"/>
      <c r="EP650" s="64"/>
      <c r="EQ650" s="64"/>
      <c r="ER650" s="64"/>
      <c r="ES650" s="166"/>
      <c r="ET650" s="166"/>
      <c r="EU650" s="166"/>
      <c r="EV650" s="166"/>
      <c r="EW650" s="166"/>
      <c r="EX650" s="166"/>
      <c r="EY650" s="166"/>
      <c r="EZ650" s="166"/>
      <c r="FA650" s="166"/>
      <c r="FB650" s="166"/>
      <c r="FC650" s="166"/>
      <c r="FD650" s="166"/>
      <c r="FE650" s="166"/>
      <c r="FF650" s="166"/>
      <c r="FG650" s="166"/>
      <c r="FH650" s="166"/>
      <c r="FI650" s="166"/>
      <c r="FJ650" s="166"/>
      <c r="FK650" s="166"/>
      <c r="FL650" s="166"/>
      <c r="FM650" s="166"/>
    </row>
    <row r="651" spans="66:169" x14ac:dyDescent="0.3"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5"/>
      <c r="DG651" s="65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5"/>
      <c r="DT651" s="65"/>
      <c r="DU651" s="65"/>
      <c r="DV651" s="65"/>
      <c r="DW651" s="65"/>
      <c r="DX651" s="65"/>
      <c r="DY651" s="65"/>
      <c r="DZ651" s="65"/>
      <c r="EA651" s="65"/>
      <c r="EB651" s="65"/>
      <c r="EC651" s="65"/>
      <c r="ED651" s="65"/>
      <c r="EE651" s="65"/>
      <c r="EF651" s="65"/>
      <c r="EG651" s="65"/>
      <c r="EH651" s="65"/>
      <c r="EI651" s="65"/>
      <c r="EJ651" s="65"/>
      <c r="EK651" s="65"/>
      <c r="EL651" s="65"/>
      <c r="EM651" s="65"/>
      <c r="EN651" s="64"/>
      <c r="EO651" s="64"/>
      <c r="EP651" s="64"/>
      <c r="EQ651" s="64"/>
      <c r="ER651" s="64"/>
      <c r="ES651" s="166"/>
      <c r="ET651" s="166"/>
      <c r="EU651" s="166"/>
      <c r="EV651" s="166"/>
      <c r="EW651" s="166"/>
      <c r="EX651" s="166"/>
      <c r="EY651" s="166"/>
      <c r="EZ651" s="166"/>
      <c r="FA651" s="166"/>
      <c r="FB651" s="166"/>
      <c r="FC651" s="166"/>
      <c r="FD651" s="166"/>
      <c r="FE651" s="166"/>
      <c r="FF651" s="166"/>
      <c r="FG651" s="166"/>
      <c r="FH651" s="166"/>
      <c r="FI651" s="166"/>
      <c r="FJ651" s="166"/>
      <c r="FK651" s="166"/>
      <c r="FL651" s="166"/>
      <c r="FM651" s="166"/>
    </row>
    <row r="652" spans="66:169" x14ac:dyDescent="0.3"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5"/>
      <c r="DG652" s="65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5"/>
      <c r="DT652" s="65"/>
      <c r="DU652" s="65"/>
      <c r="DV652" s="65"/>
      <c r="DW652" s="65"/>
      <c r="DX652" s="65"/>
      <c r="DY652" s="65"/>
      <c r="DZ652" s="65"/>
      <c r="EA652" s="65"/>
      <c r="EB652" s="65"/>
      <c r="EC652" s="65"/>
      <c r="ED652" s="65"/>
      <c r="EE652" s="65"/>
      <c r="EF652" s="65"/>
      <c r="EG652" s="65"/>
      <c r="EH652" s="65"/>
      <c r="EI652" s="65"/>
      <c r="EJ652" s="65"/>
      <c r="EK652" s="65"/>
      <c r="EL652" s="65"/>
      <c r="EM652" s="65"/>
      <c r="EN652" s="64"/>
      <c r="EO652" s="64"/>
      <c r="EP652" s="64"/>
      <c r="EQ652" s="64"/>
      <c r="ER652" s="64"/>
      <c r="ES652" s="166"/>
      <c r="ET652" s="166"/>
      <c r="EU652" s="166"/>
      <c r="EV652" s="166"/>
      <c r="EW652" s="166"/>
      <c r="EX652" s="166"/>
      <c r="EY652" s="166"/>
      <c r="EZ652" s="166"/>
      <c r="FA652" s="166"/>
      <c r="FB652" s="166"/>
      <c r="FC652" s="166"/>
      <c r="FD652" s="166"/>
      <c r="FE652" s="166"/>
      <c r="FF652" s="166"/>
      <c r="FG652" s="166"/>
      <c r="FH652" s="166"/>
      <c r="FI652" s="166"/>
      <c r="FJ652" s="166"/>
      <c r="FK652" s="166"/>
      <c r="FL652" s="166"/>
      <c r="FM652" s="166"/>
    </row>
    <row r="653" spans="66:169" x14ac:dyDescent="0.3"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4"/>
      <c r="BZ653" s="64"/>
      <c r="CA653" s="64"/>
      <c r="CC653" s="64"/>
      <c r="CD653" s="64"/>
      <c r="CE653" s="64"/>
      <c r="CF653" s="64"/>
      <c r="CG653" s="64"/>
      <c r="CH653" s="64"/>
      <c r="CI653" s="64"/>
      <c r="CJ653" s="64"/>
      <c r="CK653" s="64"/>
      <c r="CL653" s="64"/>
      <c r="CM653" s="64"/>
      <c r="CN653" s="64"/>
      <c r="CO653" s="64"/>
      <c r="CP653" s="64"/>
      <c r="CQ653" s="64"/>
      <c r="CR653" s="64"/>
      <c r="CS653" s="64"/>
      <c r="CT653" s="64"/>
      <c r="CU653" s="64"/>
      <c r="CV653" s="64"/>
      <c r="CW653" s="64"/>
      <c r="CX653" s="64"/>
      <c r="CY653" s="64"/>
      <c r="CZ653" s="64"/>
      <c r="DA653" s="64"/>
      <c r="DB653" s="64"/>
      <c r="DC653" s="64"/>
      <c r="DD653" s="64"/>
      <c r="DE653" s="64"/>
      <c r="DF653" s="65"/>
      <c r="DG653" s="65"/>
      <c r="DH653" s="64"/>
      <c r="DI653" s="64"/>
      <c r="DJ653" s="64"/>
      <c r="DK653" s="64"/>
      <c r="DL653" s="64"/>
      <c r="DM653" s="64"/>
      <c r="DN653" s="64"/>
      <c r="DO653" s="64"/>
      <c r="DP653" s="64"/>
      <c r="DQ653" s="64"/>
      <c r="DR653" s="64"/>
      <c r="DS653" s="65"/>
      <c r="DT653" s="65"/>
      <c r="DU653" s="65"/>
      <c r="DV653" s="65"/>
      <c r="DW653" s="65"/>
      <c r="DX653" s="65"/>
      <c r="DY653" s="65"/>
      <c r="DZ653" s="65"/>
      <c r="EA653" s="65"/>
      <c r="EB653" s="65"/>
      <c r="EC653" s="65"/>
      <c r="ED653" s="65"/>
      <c r="EE653" s="65"/>
      <c r="EF653" s="65"/>
      <c r="EG653" s="65"/>
      <c r="EH653" s="65"/>
      <c r="EI653" s="65"/>
      <c r="EJ653" s="65"/>
      <c r="EK653" s="65"/>
      <c r="EL653" s="65"/>
      <c r="EM653" s="65"/>
      <c r="EN653" s="64"/>
      <c r="EO653" s="64"/>
      <c r="EP653" s="64"/>
      <c r="EQ653" s="64"/>
      <c r="ER653" s="64"/>
      <c r="ES653" s="166"/>
      <c r="ET653" s="166"/>
      <c r="EU653" s="166"/>
      <c r="EV653" s="166"/>
      <c r="EW653" s="166"/>
      <c r="EX653" s="166"/>
      <c r="EY653" s="166"/>
      <c r="EZ653" s="166"/>
      <c r="FA653" s="166"/>
      <c r="FB653" s="166"/>
      <c r="FC653" s="166"/>
      <c r="FD653" s="166"/>
      <c r="FE653" s="166"/>
      <c r="FF653" s="166"/>
      <c r="FG653" s="166"/>
      <c r="FH653" s="166"/>
      <c r="FI653" s="166"/>
      <c r="FJ653" s="166"/>
      <c r="FK653" s="166"/>
      <c r="FL653" s="166"/>
      <c r="FM653" s="166"/>
    </row>
    <row r="654" spans="66:169" x14ac:dyDescent="0.3">
      <c r="BN654" s="64"/>
      <c r="BO654" s="64"/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C654" s="64"/>
      <c r="CD654" s="64"/>
      <c r="CE654" s="64"/>
      <c r="CF654" s="64"/>
      <c r="CG654" s="64"/>
      <c r="CH654" s="64"/>
      <c r="CI654" s="64"/>
      <c r="CJ654" s="64"/>
      <c r="CK654" s="64"/>
      <c r="CL654" s="64"/>
      <c r="CM654" s="64"/>
      <c r="CN654" s="64"/>
      <c r="CO654" s="64"/>
      <c r="CP654" s="64"/>
      <c r="CQ654" s="64"/>
      <c r="CR654" s="64"/>
      <c r="CS654" s="64"/>
      <c r="CT654" s="64"/>
      <c r="CU654" s="64"/>
      <c r="CV654" s="64"/>
      <c r="CW654" s="64"/>
      <c r="CX654" s="64"/>
      <c r="CY654" s="64"/>
      <c r="CZ654" s="64"/>
      <c r="DA654" s="64"/>
      <c r="DB654" s="64"/>
      <c r="DC654" s="64"/>
      <c r="DD654" s="64"/>
      <c r="DE654" s="64"/>
      <c r="DF654" s="65"/>
      <c r="DG654" s="65"/>
      <c r="DH654" s="64"/>
      <c r="DI654" s="64"/>
      <c r="DJ654" s="64"/>
      <c r="DK654" s="64"/>
      <c r="DL654" s="64"/>
      <c r="DM654" s="64"/>
      <c r="DN654" s="64"/>
      <c r="DO654" s="64"/>
      <c r="DP654" s="64"/>
      <c r="DQ654" s="64"/>
      <c r="DR654" s="64"/>
      <c r="DS654" s="65"/>
      <c r="DT654" s="65"/>
      <c r="DU654" s="65"/>
      <c r="DV654" s="65"/>
      <c r="DW654" s="65"/>
      <c r="DX654" s="65"/>
      <c r="DY654" s="65"/>
      <c r="DZ654" s="65"/>
      <c r="EA654" s="65"/>
      <c r="EB654" s="65"/>
      <c r="EC654" s="65"/>
      <c r="ED654" s="65"/>
      <c r="EE654" s="65"/>
      <c r="EF654" s="65"/>
      <c r="EG654" s="65"/>
      <c r="EH654" s="65"/>
      <c r="EI654" s="65"/>
      <c r="EJ654" s="65"/>
      <c r="EK654" s="65"/>
      <c r="EL654" s="65"/>
      <c r="EM654" s="65"/>
      <c r="EN654" s="64"/>
      <c r="EO654" s="64"/>
      <c r="EP654" s="64"/>
      <c r="EQ654" s="64"/>
      <c r="ER654" s="64"/>
      <c r="ES654" s="166"/>
      <c r="ET654" s="166"/>
      <c r="EU654" s="166"/>
      <c r="EV654" s="166"/>
      <c r="EW654" s="166"/>
      <c r="EX654" s="166"/>
      <c r="EY654" s="166"/>
      <c r="EZ654" s="166"/>
      <c r="FA654" s="166"/>
      <c r="FB654" s="166"/>
      <c r="FC654" s="166"/>
      <c r="FD654" s="166"/>
      <c r="FE654" s="166"/>
      <c r="FF654" s="166"/>
      <c r="FG654" s="166"/>
      <c r="FH654" s="166"/>
      <c r="FI654" s="166"/>
      <c r="FJ654" s="166"/>
      <c r="FK654" s="166"/>
      <c r="FL654" s="166"/>
      <c r="FM654" s="166"/>
    </row>
    <row r="655" spans="66:169" x14ac:dyDescent="0.3">
      <c r="BN655" s="64"/>
      <c r="BO655" s="64"/>
      <c r="BP655" s="64"/>
      <c r="BQ655" s="64"/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C655" s="64"/>
      <c r="CD655" s="64"/>
      <c r="CE655" s="64"/>
      <c r="CF655" s="64"/>
      <c r="CG655" s="64"/>
      <c r="CH655" s="64"/>
      <c r="CI655" s="64"/>
      <c r="CJ655" s="64"/>
      <c r="CK655" s="64"/>
      <c r="CL655" s="64"/>
      <c r="CM655" s="64"/>
      <c r="CN655" s="64"/>
      <c r="CO655" s="64"/>
      <c r="CP655" s="64"/>
      <c r="CQ655" s="64"/>
      <c r="CR655" s="64"/>
      <c r="CS655" s="64"/>
      <c r="CT655" s="64"/>
      <c r="CU655" s="64"/>
      <c r="CV655" s="64"/>
      <c r="CW655" s="64"/>
      <c r="CX655" s="64"/>
      <c r="CY655" s="64"/>
      <c r="CZ655" s="64"/>
      <c r="DA655" s="64"/>
      <c r="DB655" s="64"/>
      <c r="DC655" s="64"/>
      <c r="DD655" s="64"/>
      <c r="DE655" s="64"/>
      <c r="DF655" s="65"/>
      <c r="DG655" s="65"/>
      <c r="DH655" s="64"/>
      <c r="DI655" s="64"/>
      <c r="DJ655" s="64"/>
      <c r="DK655" s="64"/>
      <c r="DL655" s="64"/>
      <c r="DM655" s="64"/>
      <c r="DN655" s="64"/>
      <c r="DO655" s="64"/>
      <c r="DP655" s="64"/>
      <c r="DQ655" s="64"/>
      <c r="DR655" s="64"/>
      <c r="DS655" s="65"/>
      <c r="DT655" s="65"/>
      <c r="DU655" s="65"/>
      <c r="DV655" s="65"/>
      <c r="DW655" s="65"/>
      <c r="DX655" s="65"/>
      <c r="DY655" s="65"/>
      <c r="DZ655" s="65"/>
      <c r="EA655" s="65"/>
      <c r="EB655" s="65"/>
      <c r="EC655" s="65"/>
      <c r="ED655" s="65"/>
      <c r="EE655" s="65"/>
      <c r="EF655" s="65"/>
      <c r="EG655" s="65"/>
      <c r="EH655" s="65"/>
      <c r="EI655" s="65"/>
      <c r="EJ655" s="65"/>
      <c r="EK655" s="65"/>
      <c r="EL655" s="65"/>
      <c r="EM655" s="65"/>
      <c r="EN655" s="64"/>
      <c r="EO655" s="64"/>
      <c r="EP655" s="64"/>
      <c r="EQ655" s="64"/>
      <c r="ER655" s="64"/>
      <c r="ES655" s="166"/>
      <c r="ET655" s="166"/>
      <c r="EU655" s="166"/>
      <c r="EV655" s="166"/>
      <c r="EW655" s="166"/>
      <c r="EX655" s="166"/>
      <c r="EY655" s="166"/>
      <c r="EZ655" s="166"/>
      <c r="FA655" s="166"/>
      <c r="FB655" s="166"/>
      <c r="FC655" s="166"/>
      <c r="FD655" s="166"/>
      <c r="FE655" s="166"/>
      <c r="FF655" s="166"/>
      <c r="FG655" s="166"/>
      <c r="FH655" s="166"/>
      <c r="FI655" s="166"/>
      <c r="FJ655" s="166"/>
      <c r="FK655" s="166"/>
      <c r="FL655" s="166"/>
      <c r="FM655" s="166"/>
    </row>
    <row r="656" spans="66:169" x14ac:dyDescent="0.3">
      <c r="BN656" s="64"/>
      <c r="BO656" s="64"/>
      <c r="BP656" s="64"/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C656" s="64"/>
      <c r="CD656" s="64"/>
      <c r="CE656" s="64"/>
      <c r="CF656" s="64"/>
      <c r="CG656" s="64"/>
      <c r="CH656" s="64"/>
      <c r="CI656" s="64"/>
      <c r="CJ656" s="64"/>
      <c r="CK656" s="64"/>
      <c r="CL656" s="64"/>
      <c r="CM656" s="64"/>
      <c r="CN656" s="64"/>
      <c r="CO656" s="64"/>
      <c r="CP656" s="64"/>
      <c r="CQ656" s="64"/>
      <c r="CR656" s="64"/>
      <c r="CS656" s="64"/>
      <c r="CT656" s="64"/>
      <c r="CU656" s="64"/>
      <c r="CV656" s="64"/>
      <c r="CW656" s="64"/>
      <c r="CX656" s="64"/>
      <c r="CY656" s="64"/>
      <c r="CZ656" s="64"/>
      <c r="DA656" s="64"/>
      <c r="DB656" s="64"/>
      <c r="DC656" s="64"/>
      <c r="DD656" s="64"/>
      <c r="DE656" s="64"/>
      <c r="DF656" s="65"/>
      <c r="DG656" s="65"/>
      <c r="DH656" s="64"/>
      <c r="DI656" s="64"/>
      <c r="DJ656" s="64"/>
      <c r="DK656" s="64"/>
      <c r="DL656" s="64"/>
      <c r="DM656" s="64"/>
      <c r="DN656" s="64"/>
      <c r="DO656" s="64"/>
      <c r="DP656" s="64"/>
      <c r="DQ656" s="64"/>
      <c r="DR656" s="64"/>
      <c r="DS656" s="65"/>
      <c r="DT656" s="65"/>
      <c r="DU656" s="65"/>
      <c r="DV656" s="65"/>
      <c r="DW656" s="65"/>
      <c r="DX656" s="65"/>
      <c r="DY656" s="65"/>
      <c r="DZ656" s="65"/>
      <c r="EA656" s="65"/>
      <c r="EB656" s="65"/>
      <c r="EC656" s="65"/>
      <c r="ED656" s="65"/>
      <c r="EE656" s="65"/>
      <c r="EF656" s="65"/>
      <c r="EG656" s="65"/>
      <c r="EH656" s="65"/>
      <c r="EI656" s="65"/>
      <c r="EJ656" s="65"/>
      <c r="EK656" s="65"/>
      <c r="EL656" s="65"/>
      <c r="EM656" s="65"/>
      <c r="EN656" s="64"/>
      <c r="EO656" s="64"/>
      <c r="EP656" s="64"/>
      <c r="EQ656" s="64"/>
      <c r="ER656" s="64"/>
      <c r="ES656" s="166"/>
      <c r="ET656" s="166"/>
      <c r="EU656" s="166"/>
      <c r="EV656" s="166"/>
      <c r="EW656" s="166"/>
      <c r="EX656" s="166"/>
      <c r="EY656" s="166"/>
      <c r="EZ656" s="166"/>
      <c r="FA656" s="166"/>
      <c r="FB656" s="166"/>
      <c r="FC656" s="166"/>
      <c r="FD656" s="166"/>
      <c r="FE656" s="166"/>
      <c r="FF656" s="166"/>
      <c r="FG656" s="166"/>
      <c r="FH656" s="166"/>
      <c r="FI656" s="166"/>
      <c r="FJ656" s="166"/>
      <c r="FK656" s="166"/>
      <c r="FL656" s="166"/>
      <c r="FM656" s="166"/>
    </row>
    <row r="657" spans="66:169" x14ac:dyDescent="0.3">
      <c r="BN657" s="64"/>
      <c r="BO657" s="64"/>
      <c r="BP657" s="64"/>
      <c r="BQ657" s="64"/>
      <c r="BR657" s="64"/>
      <c r="BS657" s="64"/>
      <c r="BT657" s="64"/>
      <c r="BU657" s="64"/>
      <c r="BV657" s="64"/>
      <c r="BW657" s="64"/>
      <c r="BX657" s="64"/>
      <c r="BY657" s="64"/>
      <c r="BZ657" s="64"/>
      <c r="CA657" s="64"/>
      <c r="CC657" s="64"/>
      <c r="CD657" s="64"/>
      <c r="CE657" s="64"/>
      <c r="CF657" s="64"/>
      <c r="CG657" s="64"/>
      <c r="CH657" s="64"/>
      <c r="CI657" s="64"/>
      <c r="CJ657" s="64"/>
      <c r="CK657" s="64"/>
      <c r="CL657" s="64"/>
      <c r="CM657" s="64"/>
      <c r="CN657" s="64"/>
      <c r="CO657" s="64"/>
      <c r="CP657" s="64"/>
      <c r="CQ657" s="64"/>
      <c r="CR657" s="64"/>
      <c r="CS657" s="64"/>
      <c r="CT657" s="64"/>
      <c r="CU657" s="64"/>
      <c r="CV657" s="64"/>
      <c r="CW657" s="64"/>
      <c r="CX657" s="64"/>
      <c r="CY657" s="64"/>
      <c r="CZ657" s="64"/>
      <c r="DA657" s="64"/>
      <c r="DB657" s="64"/>
      <c r="DC657" s="64"/>
      <c r="DD657" s="64"/>
      <c r="DE657" s="64"/>
      <c r="DF657" s="65"/>
      <c r="DG657" s="65"/>
      <c r="DH657" s="64"/>
      <c r="DI657" s="64"/>
      <c r="DJ657" s="64"/>
      <c r="DK657" s="64"/>
      <c r="DL657" s="64"/>
      <c r="DM657" s="64"/>
      <c r="DN657" s="64"/>
      <c r="DO657" s="64"/>
      <c r="DP657" s="64"/>
      <c r="DQ657" s="64"/>
      <c r="DR657" s="64"/>
      <c r="DS657" s="65"/>
      <c r="DT657" s="65"/>
      <c r="DU657" s="65"/>
      <c r="DV657" s="65"/>
      <c r="DW657" s="65"/>
      <c r="DX657" s="65"/>
      <c r="DY657" s="65"/>
      <c r="DZ657" s="65"/>
      <c r="EA657" s="65"/>
      <c r="EB657" s="65"/>
      <c r="EC657" s="65"/>
      <c r="ED657" s="65"/>
      <c r="EE657" s="65"/>
      <c r="EF657" s="65"/>
      <c r="EG657" s="65"/>
      <c r="EH657" s="65"/>
      <c r="EI657" s="65"/>
      <c r="EJ657" s="65"/>
      <c r="EK657" s="65"/>
      <c r="EL657" s="65"/>
      <c r="EM657" s="65"/>
      <c r="EN657" s="64"/>
      <c r="EO657" s="64"/>
      <c r="EP657" s="64"/>
      <c r="EQ657" s="64"/>
      <c r="ER657" s="64"/>
      <c r="ES657" s="166"/>
      <c r="ET657" s="166"/>
      <c r="EU657" s="166"/>
      <c r="EV657" s="166"/>
      <c r="EW657" s="166"/>
      <c r="EX657" s="166"/>
      <c r="EY657" s="166"/>
      <c r="EZ657" s="166"/>
      <c r="FA657" s="166"/>
      <c r="FB657" s="166"/>
      <c r="FC657" s="166"/>
      <c r="FD657" s="166"/>
      <c r="FE657" s="166"/>
      <c r="FF657" s="166"/>
      <c r="FG657" s="166"/>
      <c r="FH657" s="166"/>
      <c r="FI657" s="166"/>
      <c r="FJ657" s="166"/>
      <c r="FK657" s="166"/>
      <c r="FL657" s="166"/>
      <c r="FM657" s="166"/>
    </row>
    <row r="658" spans="66:169" x14ac:dyDescent="0.3"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C658" s="64"/>
      <c r="CD658" s="64"/>
      <c r="CE658" s="64"/>
      <c r="CF658" s="64"/>
      <c r="CG658" s="64"/>
      <c r="CH658" s="64"/>
      <c r="CI658" s="64"/>
      <c r="CJ658" s="64"/>
      <c r="CK658" s="64"/>
      <c r="CL658" s="64"/>
      <c r="CM658" s="64"/>
      <c r="CN658" s="64"/>
      <c r="CO658" s="64"/>
      <c r="CP658" s="64"/>
      <c r="CQ658" s="64"/>
      <c r="CR658" s="64"/>
      <c r="CS658" s="64"/>
      <c r="CT658" s="64"/>
      <c r="CU658" s="64"/>
      <c r="CV658" s="64"/>
      <c r="CW658" s="64"/>
      <c r="CX658" s="64"/>
      <c r="CY658" s="64"/>
      <c r="CZ658" s="64"/>
      <c r="DA658" s="64"/>
      <c r="DB658" s="64"/>
      <c r="DC658" s="64"/>
      <c r="DD658" s="64"/>
      <c r="DE658" s="64"/>
      <c r="DF658" s="65"/>
      <c r="DG658" s="65"/>
      <c r="DH658" s="64"/>
      <c r="DI658" s="64"/>
      <c r="DJ658" s="64"/>
      <c r="DK658" s="64"/>
      <c r="DL658" s="64"/>
      <c r="DM658" s="64"/>
      <c r="DN658" s="64"/>
      <c r="DO658" s="64"/>
      <c r="DP658" s="64"/>
      <c r="DQ658" s="64"/>
      <c r="DR658" s="64"/>
      <c r="DS658" s="65"/>
      <c r="DT658" s="65"/>
      <c r="DU658" s="65"/>
      <c r="DV658" s="65"/>
      <c r="DW658" s="65"/>
      <c r="DX658" s="65"/>
      <c r="DY658" s="65"/>
      <c r="DZ658" s="65"/>
      <c r="EA658" s="65"/>
      <c r="EB658" s="65"/>
      <c r="EC658" s="65"/>
      <c r="ED658" s="65"/>
      <c r="EE658" s="65"/>
      <c r="EF658" s="65"/>
      <c r="EG658" s="65"/>
      <c r="EH658" s="65"/>
      <c r="EI658" s="65"/>
      <c r="EJ658" s="65"/>
      <c r="EK658" s="65"/>
      <c r="EL658" s="65"/>
      <c r="EM658" s="65"/>
      <c r="EN658" s="64"/>
      <c r="EO658" s="64"/>
      <c r="EP658" s="64"/>
      <c r="EQ658" s="64"/>
      <c r="ER658" s="64"/>
      <c r="ES658" s="166"/>
      <c r="ET658" s="166"/>
      <c r="EU658" s="166"/>
      <c r="EV658" s="166"/>
      <c r="EW658" s="166"/>
      <c r="EX658" s="166"/>
      <c r="EY658" s="166"/>
      <c r="EZ658" s="166"/>
      <c r="FA658" s="166"/>
      <c r="FB658" s="166"/>
      <c r="FC658" s="166"/>
      <c r="FD658" s="166"/>
      <c r="FE658" s="166"/>
      <c r="FF658" s="166"/>
      <c r="FG658" s="166"/>
      <c r="FH658" s="166"/>
      <c r="FI658" s="166"/>
      <c r="FJ658" s="166"/>
      <c r="FK658" s="166"/>
      <c r="FL658" s="166"/>
      <c r="FM658" s="166"/>
    </row>
    <row r="659" spans="66:169" x14ac:dyDescent="0.3">
      <c r="BN659" s="64"/>
      <c r="BO659" s="64"/>
      <c r="BP659" s="64"/>
      <c r="BQ659" s="64"/>
      <c r="BR659" s="64"/>
      <c r="BS659" s="64"/>
      <c r="BT659" s="64"/>
      <c r="BU659" s="64"/>
      <c r="BV659" s="64"/>
      <c r="BW659" s="64"/>
      <c r="BX659" s="64"/>
      <c r="BY659" s="64"/>
      <c r="BZ659" s="64"/>
      <c r="CA659" s="64"/>
      <c r="CC659" s="64"/>
      <c r="CD659" s="64"/>
      <c r="CE659" s="64"/>
      <c r="CF659" s="64"/>
      <c r="CG659" s="64"/>
      <c r="CH659" s="64"/>
      <c r="CI659" s="64"/>
      <c r="CJ659" s="64"/>
      <c r="CK659" s="64"/>
      <c r="CL659" s="64"/>
      <c r="CM659" s="64"/>
      <c r="CN659" s="64"/>
      <c r="CO659" s="64"/>
      <c r="CP659" s="64"/>
      <c r="CQ659" s="64"/>
      <c r="CR659" s="64"/>
      <c r="CS659" s="64"/>
      <c r="CT659" s="64"/>
      <c r="CU659" s="64"/>
      <c r="CV659" s="64"/>
      <c r="CW659" s="64"/>
      <c r="CX659" s="64"/>
      <c r="CY659" s="64"/>
      <c r="CZ659" s="64"/>
      <c r="DA659" s="64"/>
      <c r="DB659" s="64"/>
      <c r="DC659" s="64"/>
      <c r="DD659" s="64"/>
      <c r="DE659" s="64"/>
      <c r="DF659" s="65"/>
      <c r="DG659" s="65"/>
      <c r="DH659" s="64"/>
      <c r="DI659" s="64"/>
      <c r="DJ659" s="64"/>
      <c r="DK659" s="64"/>
      <c r="DL659" s="64"/>
      <c r="DM659" s="64"/>
      <c r="DN659" s="64"/>
      <c r="DO659" s="64"/>
      <c r="DP659" s="64"/>
      <c r="DQ659" s="64"/>
      <c r="DR659" s="64"/>
      <c r="DS659" s="65"/>
      <c r="DT659" s="65"/>
      <c r="DU659" s="65"/>
      <c r="DV659" s="65"/>
      <c r="DW659" s="65"/>
      <c r="DX659" s="65"/>
      <c r="DY659" s="65"/>
      <c r="DZ659" s="65"/>
      <c r="EA659" s="65"/>
      <c r="EB659" s="65"/>
      <c r="EC659" s="65"/>
      <c r="ED659" s="65"/>
      <c r="EE659" s="65"/>
      <c r="EF659" s="65"/>
      <c r="EG659" s="65"/>
      <c r="EH659" s="65"/>
      <c r="EI659" s="65"/>
      <c r="EJ659" s="65"/>
      <c r="EK659" s="65"/>
      <c r="EL659" s="65"/>
      <c r="EM659" s="65"/>
      <c r="EN659" s="64"/>
      <c r="EO659" s="64"/>
      <c r="EP659" s="64"/>
      <c r="EQ659" s="64"/>
      <c r="ER659" s="64"/>
      <c r="ES659" s="166"/>
      <c r="ET659" s="166"/>
      <c r="EU659" s="166"/>
      <c r="EV659" s="166"/>
      <c r="EW659" s="166"/>
      <c r="EX659" s="166"/>
      <c r="EY659" s="166"/>
      <c r="EZ659" s="166"/>
      <c r="FA659" s="166"/>
      <c r="FB659" s="166"/>
      <c r="FC659" s="166"/>
      <c r="FD659" s="166"/>
      <c r="FE659" s="166"/>
      <c r="FF659" s="166"/>
      <c r="FG659" s="166"/>
      <c r="FH659" s="166"/>
      <c r="FI659" s="166"/>
      <c r="FJ659" s="166"/>
      <c r="FK659" s="166"/>
      <c r="FL659" s="166"/>
      <c r="FM659" s="166"/>
    </row>
    <row r="660" spans="66:169" x14ac:dyDescent="0.3"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64"/>
      <c r="CV660" s="64"/>
      <c r="CW660" s="64"/>
      <c r="CX660" s="64"/>
      <c r="CY660" s="64"/>
      <c r="CZ660" s="64"/>
      <c r="DA660" s="64"/>
      <c r="DB660" s="64"/>
      <c r="DC660" s="64"/>
      <c r="DD660" s="64"/>
      <c r="DE660" s="64"/>
      <c r="DF660" s="65"/>
      <c r="DG660" s="65"/>
      <c r="DH660" s="64"/>
      <c r="DI660" s="64"/>
      <c r="DJ660" s="64"/>
      <c r="DK660" s="64"/>
      <c r="DL660" s="64"/>
      <c r="DM660" s="64"/>
      <c r="DN660" s="64"/>
      <c r="DO660" s="64"/>
      <c r="DP660" s="64"/>
      <c r="DQ660" s="64"/>
      <c r="DR660" s="64"/>
      <c r="DS660" s="65"/>
      <c r="DT660" s="65"/>
      <c r="DU660" s="65"/>
      <c r="DV660" s="65"/>
      <c r="DW660" s="65"/>
      <c r="DX660" s="65"/>
      <c r="DY660" s="65"/>
      <c r="DZ660" s="65"/>
      <c r="EA660" s="65"/>
      <c r="EB660" s="65"/>
      <c r="EC660" s="65"/>
      <c r="ED660" s="65"/>
      <c r="EE660" s="65"/>
      <c r="EF660" s="65"/>
      <c r="EG660" s="65"/>
      <c r="EH660" s="65"/>
      <c r="EI660" s="65"/>
      <c r="EJ660" s="65"/>
      <c r="EK660" s="65"/>
      <c r="EL660" s="65"/>
      <c r="EM660" s="65"/>
      <c r="EN660" s="64"/>
      <c r="EO660" s="64"/>
      <c r="EP660" s="64"/>
      <c r="EQ660" s="64"/>
      <c r="ER660" s="64"/>
      <c r="ES660" s="166"/>
      <c r="ET660" s="166"/>
      <c r="EU660" s="166"/>
      <c r="EV660" s="166"/>
      <c r="EW660" s="166"/>
      <c r="EX660" s="166"/>
      <c r="EY660" s="166"/>
      <c r="EZ660" s="166"/>
      <c r="FA660" s="166"/>
      <c r="FB660" s="166"/>
      <c r="FC660" s="166"/>
      <c r="FD660" s="166"/>
      <c r="FE660" s="166"/>
      <c r="FF660" s="166"/>
      <c r="FG660" s="166"/>
      <c r="FH660" s="166"/>
      <c r="FI660" s="166"/>
      <c r="FJ660" s="166"/>
      <c r="FK660" s="166"/>
      <c r="FL660" s="166"/>
      <c r="FM660" s="166"/>
    </row>
    <row r="661" spans="66:169" x14ac:dyDescent="0.3"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C661" s="64"/>
      <c r="CD661" s="64"/>
      <c r="CE661" s="64"/>
      <c r="CF661" s="64"/>
      <c r="CG661" s="64"/>
      <c r="CH661" s="64"/>
      <c r="CI661" s="64"/>
      <c r="CJ661" s="64"/>
      <c r="CK661" s="64"/>
      <c r="CL661" s="64"/>
      <c r="CM661" s="64"/>
      <c r="CN661" s="64"/>
      <c r="CO661" s="64"/>
      <c r="CP661" s="64"/>
      <c r="CQ661" s="64"/>
      <c r="CR661" s="64"/>
      <c r="CS661" s="64"/>
      <c r="CT661" s="64"/>
      <c r="CU661" s="64"/>
      <c r="CV661" s="64"/>
      <c r="CW661" s="64"/>
      <c r="CX661" s="64"/>
      <c r="CY661" s="64"/>
      <c r="CZ661" s="64"/>
      <c r="DA661" s="64"/>
      <c r="DB661" s="64"/>
      <c r="DC661" s="64"/>
      <c r="DD661" s="64"/>
      <c r="DE661" s="64"/>
      <c r="DF661" s="65"/>
      <c r="DG661" s="65"/>
      <c r="DH661" s="64"/>
      <c r="DI661" s="64"/>
      <c r="DJ661" s="64"/>
      <c r="DK661" s="64"/>
      <c r="DL661" s="64"/>
      <c r="DM661" s="64"/>
      <c r="DN661" s="64"/>
      <c r="DO661" s="64"/>
      <c r="DP661" s="64"/>
      <c r="DQ661" s="64"/>
      <c r="DR661" s="64"/>
      <c r="DS661" s="65"/>
      <c r="DT661" s="65"/>
      <c r="DU661" s="65"/>
      <c r="DV661" s="65"/>
      <c r="DW661" s="65"/>
      <c r="DX661" s="65"/>
      <c r="DY661" s="65"/>
      <c r="DZ661" s="65"/>
      <c r="EA661" s="65"/>
      <c r="EB661" s="65"/>
      <c r="EC661" s="65"/>
      <c r="ED661" s="65"/>
      <c r="EE661" s="65"/>
      <c r="EF661" s="65"/>
      <c r="EG661" s="65"/>
      <c r="EH661" s="65"/>
      <c r="EI661" s="65"/>
      <c r="EJ661" s="65"/>
      <c r="EK661" s="65"/>
      <c r="EL661" s="65"/>
      <c r="EM661" s="65"/>
      <c r="EN661" s="64"/>
      <c r="EO661" s="64"/>
      <c r="EP661" s="64"/>
      <c r="EQ661" s="64"/>
      <c r="ER661" s="64"/>
      <c r="ES661" s="166"/>
      <c r="ET661" s="166"/>
      <c r="EU661" s="166"/>
      <c r="EV661" s="166"/>
      <c r="EW661" s="166"/>
      <c r="EX661" s="166"/>
      <c r="EY661" s="166"/>
      <c r="EZ661" s="166"/>
      <c r="FA661" s="166"/>
      <c r="FB661" s="166"/>
      <c r="FC661" s="166"/>
      <c r="FD661" s="166"/>
      <c r="FE661" s="166"/>
      <c r="FF661" s="166"/>
      <c r="FG661" s="166"/>
      <c r="FH661" s="166"/>
      <c r="FI661" s="166"/>
      <c r="FJ661" s="166"/>
      <c r="FK661" s="166"/>
      <c r="FL661" s="166"/>
      <c r="FM661" s="166"/>
    </row>
    <row r="662" spans="66:169" x14ac:dyDescent="0.3"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64"/>
      <c r="CV662" s="64"/>
      <c r="CW662" s="64"/>
      <c r="CX662" s="64"/>
      <c r="CY662" s="64"/>
      <c r="CZ662" s="64"/>
      <c r="DA662" s="64"/>
      <c r="DB662" s="64"/>
      <c r="DC662" s="64"/>
      <c r="DD662" s="64"/>
      <c r="DE662" s="64"/>
      <c r="DF662" s="65"/>
      <c r="DG662" s="65"/>
      <c r="DH662" s="64"/>
      <c r="DI662" s="64"/>
      <c r="DJ662" s="64"/>
      <c r="DK662" s="64"/>
      <c r="DL662" s="64"/>
      <c r="DM662" s="64"/>
      <c r="DN662" s="64"/>
      <c r="DO662" s="64"/>
      <c r="DP662" s="64"/>
      <c r="DQ662" s="64"/>
      <c r="DR662" s="64"/>
      <c r="DS662" s="65"/>
      <c r="DT662" s="65"/>
      <c r="DU662" s="65"/>
      <c r="DV662" s="65"/>
      <c r="DW662" s="65"/>
      <c r="DX662" s="65"/>
      <c r="DY662" s="65"/>
      <c r="DZ662" s="65"/>
      <c r="EA662" s="65"/>
      <c r="EB662" s="65"/>
      <c r="EC662" s="65"/>
      <c r="ED662" s="65"/>
      <c r="EE662" s="65"/>
      <c r="EF662" s="65"/>
      <c r="EG662" s="65"/>
      <c r="EH662" s="65"/>
      <c r="EI662" s="65"/>
      <c r="EJ662" s="65"/>
      <c r="EK662" s="65"/>
      <c r="EL662" s="65"/>
      <c r="EM662" s="65"/>
      <c r="EN662" s="64"/>
      <c r="EO662" s="64"/>
      <c r="EP662" s="64"/>
      <c r="EQ662" s="64"/>
      <c r="ER662" s="64"/>
      <c r="ES662" s="166"/>
      <c r="ET662" s="166"/>
      <c r="EU662" s="166"/>
      <c r="EV662" s="166"/>
      <c r="EW662" s="166"/>
      <c r="EX662" s="166"/>
      <c r="EY662" s="166"/>
      <c r="EZ662" s="166"/>
      <c r="FA662" s="166"/>
      <c r="FB662" s="166"/>
      <c r="FC662" s="166"/>
      <c r="FD662" s="166"/>
      <c r="FE662" s="166"/>
      <c r="FF662" s="166"/>
      <c r="FG662" s="166"/>
      <c r="FH662" s="166"/>
      <c r="FI662" s="166"/>
      <c r="FJ662" s="166"/>
      <c r="FK662" s="166"/>
      <c r="FL662" s="166"/>
      <c r="FM662" s="166"/>
    </row>
    <row r="663" spans="66:169" x14ac:dyDescent="0.3">
      <c r="BN663" s="64"/>
      <c r="BO663" s="64"/>
      <c r="BP663" s="64"/>
      <c r="BQ663" s="64"/>
      <c r="BR663" s="64"/>
      <c r="BS663" s="64"/>
      <c r="BT663" s="64"/>
      <c r="BU663" s="64"/>
      <c r="BV663" s="64"/>
      <c r="BW663" s="64"/>
      <c r="BX663" s="64"/>
      <c r="BY663" s="64"/>
      <c r="BZ663" s="64"/>
      <c r="CA663" s="64"/>
      <c r="CC663" s="64"/>
      <c r="CD663" s="64"/>
      <c r="CE663" s="64"/>
      <c r="CF663" s="64"/>
      <c r="CG663" s="64"/>
      <c r="CH663" s="64"/>
      <c r="CI663" s="64"/>
      <c r="CJ663" s="64"/>
      <c r="CK663" s="64"/>
      <c r="CL663" s="64"/>
      <c r="CM663" s="64"/>
      <c r="CN663" s="64"/>
      <c r="CO663" s="64"/>
      <c r="CP663" s="64"/>
      <c r="CQ663" s="64"/>
      <c r="CR663" s="64"/>
      <c r="CS663" s="64"/>
      <c r="CT663" s="64"/>
      <c r="CU663" s="64"/>
      <c r="CV663" s="64"/>
      <c r="CW663" s="64"/>
      <c r="CX663" s="64"/>
      <c r="CY663" s="64"/>
      <c r="CZ663" s="64"/>
      <c r="DA663" s="64"/>
      <c r="DB663" s="64"/>
      <c r="DC663" s="64"/>
      <c r="DD663" s="64"/>
      <c r="DE663" s="64"/>
      <c r="DF663" s="65"/>
      <c r="DG663" s="65"/>
      <c r="DH663" s="64"/>
      <c r="DI663" s="64"/>
      <c r="DJ663" s="64"/>
      <c r="DK663" s="64"/>
      <c r="DL663" s="64"/>
      <c r="DM663" s="64"/>
      <c r="DN663" s="64"/>
      <c r="DO663" s="64"/>
      <c r="DP663" s="64"/>
      <c r="DQ663" s="64"/>
      <c r="DR663" s="64"/>
      <c r="DS663" s="65"/>
      <c r="DT663" s="65"/>
      <c r="DU663" s="65"/>
      <c r="DV663" s="65"/>
      <c r="DW663" s="65"/>
      <c r="DX663" s="65"/>
      <c r="DY663" s="65"/>
      <c r="DZ663" s="65"/>
      <c r="EA663" s="65"/>
      <c r="EB663" s="65"/>
      <c r="EC663" s="65"/>
      <c r="ED663" s="65"/>
      <c r="EE663" s="65"/>
      <c r="EF663" s="65"/>
      <c r="EG663" s="65"/>
      <c r="EH663" s="65"/>
      <c r="EI663" s="65"/>
      <c r="EJ663" s="65"/>
      <c r="EK663" s="65"/>
      <c r="EL663" s="65"/>
      <c r="EM663" s="65"/>
      <c r="EN663" s="64"/>
      <c r="EO663" s="64"/>
      <c r="EP663" s="64"/>
      <c r="EQ663" s="64"/>
      <c r="ER663" s="64"/>
      <c r="ES663" s="166"/>
      <c r="ET663" s="166"/>
      <c r="EU663" s="166"/>
      <c r="EV663" s="166"/>
      <c r="EW663" s="166"/>
      <c r="EX663" s="166"/>
      <c r="EY663" s="166"/>
      <c r="EZ663" s="166"/>
      <c r="FA663" s="166"/>
      <c r="FB663" s="166"/>
      <c r="FC663" s="166"/>
      <c r="FD663" s="166"/>
      <c r="FE663" s="166"/>
      <c r="FF663" s="166"/>
      <c r="FG663" s="166"/>
      <c r="FH663" s="166"/>
      <c r="FI663" s="166"/>
      <c r="FJ663" s="166"/>
      <c r="FK663" s="166"/>
      <c r="FL663" s="166"/>
      <c r="FM663" s="166"/>
    </row>
    <row r="664" spans="66:169" x14ac:dyDescent="0.3"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C664" s="64"/>
      <c r="CD664" s="64"/>
      <c r="CE664" s="64"/>
      <c r="CF664" s="64"/>
      <c r="CG664" s="64"/>
      <c r="CH664" s="64"/>
      <c r="CI664" s="64"/>
      <c r="CJ664" s="64"/>
      <c r="CK664" s="64"/>
      <c r="CL664" s="64"/>
      <c r="CM664" s="64"/>
      <c r="CN664" s="64"/>
      <c r="CO664" s="64"/>
      <c r="CP664" s="64"/>
      <c r="CQ664" s="64"/>
      <c r="CR664" s="64"/>
      <c r="CS664" s="64"/>
      <c r="CT664" s="64"/>
      <c r="CU664" s="64"/>
      <c r="CV664" s="64"/>
      <c r="CW664" s="64"/>
      <c r="CX664" s="64"/>
      <c r="CY664" s="64"/>
      <c r="CZ664" s="64"/>
      <c r="DA664" s="64"/>
      <c r="DB664" s="64"/>
      <c r="DC664" s="64"/>
      <c r="DD664" s="64"/>
      <c r="DE664" s="64"/>
      <c r="DF664" s="65"/>
      <c r="DG664" s="65"/>
      <c r="DH664" s="64"/>
      <c r="DI664" s="64"/>
      <c r="DJ664" s="64"/>
      <c r="DK664" s="64"/>
      <c r="DL664" s="64"/>
      <c r="DM664" s="64"/>
      <c r="DN664" s="64"/>
      <c r="DO664" s="64"/>
      <c r="DP664" s="64"/>
      <c r="DQ664" s="64"/>
      <c r="DR664" s="64"/>
      <c r="DS664" s="65"/>
      <c r="DT664" s="65"/>
      <c r="DU664" s="65"/>
      <c r="DV664" s="65"/>
      <c r="DW664" s="65"/>
      <c r="DX664" s="65"/>
      <c r="DY664" s="65"/>
      <c r="DZ664" s="65"/>
      <c r="EA664" s="65"/>
      <c r="EB664" s="65"/>
      <c r="EC664" s="65"/>
      <c r="ED664" s="65"/>
      <c r="EE664" s="65"/>
      <c r="EF664" s="65"/>
      <c r="EG664" s="65"/>
      <c r="EH664" s="65"/>
      <c r="EI664" s="65"/>
      <c r="EJ664" s="65"/>
      <c r="EK664" s="65"/>
      <c r="EL664" s="65"/>
      <c r="EM664" s="65"/>
      <c r="EN664" s="64"/>
      <c r="EO664" s="64"/>
      <c r="EP664" s="64"/>
      <c r="EQ664" s="64"/>
      <c r="ER664" s="64"/>
      <c r="ES664" s="166"/>
      <c r="ET664" s="166"/>
      <c r="EU664" s="166"/>
      <c r="EV664" s="166"/>
      <c r="EW664" s="166"/>
      <c r="EX664" s="166"/>
      <c r="EY664" s="166"/>
      <c r="EZ664" s="166"/>
      <c r="FA664" s="166"/>
      <c r="FB664" s="166"/>
      <c r="FC664" s="166"/>
      <c r="FD664" s="166"/>
      <c r="FE664" s="166"/>
      <c r="FF664" s="166"/>
      <c r="FG664" s="166"/>
      <c r="FH664" s="166"/>
      <c r="FI664" s="166"/>
      <c r="FJ664" s="166"/>
      <c r="FK664" s="166"/>
      <c r="FL664" s="166"/>
      <c r="FM664" s="166"/>
    </row>
    <row r="665" spans="66:169" x14ac:dyDescent="0.3">
      <c r="BN665" s="64"/>
      <c r="BO665" s="64"/>
      <c r="BP665" s="64"/>
      <c r="BQ665" s="64"/>
      <c r="BR665" s="64"/>
      <c r="BS665" s="64"/>
      <c r="BT665" s="64"/>
      <c r="BU665" s="64"/>
      <c r="BV665" s="64"/>
      <c r="BW665" s="64"/>
      <c r="BX665" s="64"/>
      <c r="BY665" s="64"/>
      <c r="BZ665" s="64"/>
      <c r="CA665" s="64"/>
      <c r="CC665" s="64"/>
      <c r="CD665" s="64"/>
      <c r="CE665" s="64"/>
      <c r="CF665" s="64"/>
      <c r="CG665" s="64"/>
      <c r="CH665" s="64"/>
      <c r="CI665" s="64"/>
      <c r="CJ665" s="64"/>
      <c r="CK665" s="64"/>
      <c r="CL665" s="64"/>
      <c r="CM665" s="64"/>
      <c r="CN665" s="64"/>
      <c r="CO665" s="64"/>
      <c r="CP665" s="64"/>
      <c r="CQ665" s="64"/>
      <c r="CR665" s="64"/>
      <c r="CS665" s="64"/>
      <c r="CT665" s="64"/>
      <c r="CU665" s="64"/>
      <c r="CV665" s="64"/>
      <c r="CW665" s="64"/>
      <c r="CX665" s="64"/>
      <c r="CY665" s="64"/>
      <c r="CZ665" s="64"/>
      <c r="DA665" s="64"/>
      <c r="DB665" s="64"/>
      <c r="DC665" s="64"/>
      <c r="DD665" s="64"/>
      <c r="DE665" s="64"/>
      <c r="DF665" s="65"/>
      <c r="DG665" s="65"/>
      <c r="DH665" s="64"/>
      <c r="DI665" s="64"/>
      <c r="DJ665" s="64"/>
      <c r="DK665" s="64"/>
      <c r="DL665" s="64"/>
      <c r="DM665" s="64"/>
      <c r="DN665" s="64"/>
      <c r="DO665" s="64"/>
      <c r="DP665" s="64"/>
      <c r="DQ665" s="64"/>
      <c r="DR665" s="64"/>
      <c r="DS665" s="65"/>
      <c r="DT665" s="65"/>
      <c r="DU665" s="65"/>
      <c r="DV665" s="65"/>
      <c r="DW665" s="65"/>
      <c r="DX665" s="65"/>
      <c r="DY665" s="65"/>
      <c r="DZ665" s="65"/>
      <c r="EA665" s="65"/>
      <c r="EB665" s="65"/>
      <c r="EC665" s="65"/>
      <c r="ED665" s="65"/>
      <c r="EE665" s="65"/>
      <c r="EF665" s="65"/>
      <c r="EG665" s="65"/>
      <c r="EH665" s="65"/>
      <c r="EI665" s="65"/>
      <c r="EJ665" s="65"/>
      <c r="EK665" s="65"/>
      <c r="EL665" s="65"/>
      <c r="EM665" s="65"/>
      <c r="EN665" s="64"/>
      <c r="EO665" s="64"/>
      <c r="EP665" s="64"/>
      <c r="EQ665" s="64"/>
      <c r="ER665" s="64"/>
      <c r="ES665" s="166"/>
      <c r="ET665" s="166"/>
      <c r="EU665" s="166"/>
      <c r="EV665" s="166"/>
      <c r="EW665" s="166"/>
      <c r="EX665" s="166"/>
      <c r="EY665" s="166"/>
      <c r="EZ665" s="166"/>
      <c r="FA665" s="166"/>
      <c r="FB665" s="166"/>
      <c r="FC665" s="166"/>
      <c r="FD665" s="166"/>
      <c r="FE665" s="166"/>
      <c r="FF665" s="166"/>
      <c r="FG665" s="166"/>
      <c r="FH665" s="166"/>
      <c r="FI665" s="166"/>
      <c r="FJ665" s="166"/>
      <c r="FK665" s="166"/>
      <c r="FL665" s="166"/>
      <c r="FM665" s="166"/>
    </row>
    <row r="666" spans="66:169" x14ac:dyDescent="0.3">
      <c r="BN666" s="64"/>
      <c r="BO666" s="64"/>
      <c r="BP666" s="64"/>
      <c r="BQ666" s="64"/>
      <c r="BR666" s="64"/>
      <c r="BS666" s="64"/>
      <c r="BT666" s="64"/>
      <c r="BU666" s="64"/>
      <c r="BV666" s="64"/>
      <c r="BW666" s="64"/>
      <c r="BX666" s="64"/>
      <c r="BY666" s="64"/>
      <c r="BZ666" s="64"/>
      <c r="CA666" s="64"/>
      <c r="CC666" s="64"/>
      <c r="CD666" s="64"/>
      <c r="CE666" s="64"/>
      <c r="CF666" s="64"/>
      <c r="CG666" s="64"/>
      <c r="CH666" s="64"/>
      <c r="CI666" s="64"/>
      <c r="CJ666" s="64"/>
      <c r="CK666" s="64"/>
      <c r="CL666" s="64"/>
      <c r="CM666" s="64"/>
      <c r="CN666" s="64"/>
      <c r="CO666" s="64"/>
      <c r="CP666" s="64"/>
      <c r="CQ666" s="64"/>
      <c r="CR666" s="64"/>
      <c r="CS666" s="64"/>
      <c r="CT666" s="64"/>
      <c r="CU666" s="64"/>
      <c r="CV666" s="64"/>
      <c r="CW666" s="64"/>
      <c r="CX666" s="64"/>
      <c r="CY666" s="64"/>
      <c r="CZ666" s="64"/>
      <c r="DA666" s="64"/>
      <c r="DB666" s="64"/>
      <c r="DC666" s="64"/>
      <c r="DD666" s="64"/>
      <c r="DE666" s="64"/>
      <c r="DF666" s="65"/>
      <c r="DG666" s="65"/>
      <c r="DH666" s="64"/>
      <c r="DI666" s="64"/>
      <c r="DJ666" s="64"/>
      <c r="DK666" s="64"/>
      <c r="DL666" s="64"/>
      <c r="DM666" s="64"/>
      <c r="DN666" s="64"/>
      <c r="DO666" s="64"/>
      <c r="DP666" s="64"/>
      <c r="DQ666" s="64"/>
      <c r="DR666" s="64"/>
      <c r="DS666" s="65"/>
      <c r="DT666" s="65"/>
      <c r="DU666" s="65"/>
      <c r="DV666" s="65"/>
      <c r="DW666" s="65"/>
      <c r="DX666" s="65"/>
      <c r="DY666" s="65"/>
      <c r="DZ666" s="65"/>
      <c r="EA666" s="65"/>
      <c r="EB666" s="65"/>
      <c r="EC666" s="65"/>
      <c r="ED666" s="65"/>
      <c r="EE666" s="65"/>
      <c r="EF666" s="65"/>
      <c r="EG666" s="65"/>
      <c r="EH666" s="65"/>
      <c r="EI666" s="65"/>
      <c r="EJ666" s="65"/>
      <c r="EK666" s="65"/>
      <c r="EL666" s="65"/>
      <c r="EM666" s="65"/>
      <c r="EN666" s="64"/>
      <c r="EO666" s="64"/>
      <c r="EP666" s="64"/>
      <c r="EQ666" s="64"/>
      <c r="ER666" s="64"/>
      <c r="ES666" s="166"/>
      <c r="ET666" s="166"/>
      <c r="EU666" s="166"/>
      <c r="EV666" s="166"/>
      <c r="EW666" s="166"/>
      <c r="EX666" s="166"/>
      <c r="EY666" s="166"/>
      <c r="EZ666" s="166"/>
      <c r="FA666" s="166"/>
      <c r="FB666" s="166"/>
      <c r="FC666" s="166"/>
      <c r="FD666" s="166"/>
      <c r="FE666" s="166"/>
      <c r="FF666" s="166"/>
      <c r="FG666" s="166"/>
      <c r="FH666" s="166"/>
      <c r="FI666" s="166"/>
      <c r="FJ666" s="166"/>
      <c r="FK666" s="166"/>
      <c r="FL666" s="166"/>
      <c r="FM666" s="166"/>
    </row>
    <row r="667" spans="66:169" x14ac:dyDescent="0.3">
      <c r="BN667" s="64"/>
      <c r="BO667" s="64"/>
      <c r="BP667" s="64"/>
      <c r="BQ667" s="64"/>
      <c r="BR667" s="64"/>
      <c r="BS667" s="64"/>
      <c r="BT667" s="64"/>
      <c r="BU667" s="64"/>
      <c r="BV667" s="64"/>
      <c r="BW667" s="64"/>
      <c r="BX667" s="64"/>
      <c r="BY667" s="64"/>
      <c r="BZ667" s="64"/>
      <c r="CA667" s="64"/>
      <c r="CC667" s="64"/>
      <c r="CD667" s="64"/>
      <c r="CE667" s="64"/>
      <c r="CF667" s="64"/>
      <c r="CG667" s="64"/>
      <c r="CH667" s="64"/>
      <c r="CI667" s="64"/>
      <c r="CJ667" s="64"/>
      <c r="CK667" s="64"/>
      <c r="CL667" s="64"/>
      <c r="CM667" s="64"/>
      <c r="CN667" s="64"/>
      <c r="CO667" s="64"/>
      <c r="CP667" s="64"/>
      <c r="CQ667" s="64"/>
      <c r="CR667" s="64"/>
      <c r="CS667" s="64"/>
      <c r="CT667" s="64"/>
      <c r="CU667" s="64"/>
      <c r="CV667" s="64"/>
      <c r="CW667" s="64"/>
      <c r="CX667" s="64"/>
      <c r="CY667" s="64"/>
      <c r="CZ667" s="64"/>
      <c r="DA667" s="64"/>
      <c r="DB667" s="64"/>
      <c r="DC667" s="64"/>
      <c r="DD667" s="64"/>
      <c r="DE667" s="64"/>
      <c r="DF667" s="65"/>
      <c r="DG667" s="65"/>
      <c r="DH667" s="64"/>
      <c r="DI667" s="64"/>
      <c r="DJ667" s="64"/>
      <c r="DK667" s="64"/>
      <c r="DL667" s="64"/>
      <c r="DM667" s="64"/>
      <c r="DN667" s="64"/>
      <c r="DO667" s="64"/>
      <c r="DP667" s="64"/>
      <c r="DQ667" s="64"/>
      <c r="DR667" s="64"/>
      <c r="DS667" s="65"/>
      <c r="DT667" s="65"/>
      <c r="DU667" s="65"/>
      <c r="DV667" s="65"/>
      <c r="DW667" s="65"/>
      <c r="DX667" s="65"/>
      <c r="DY667" s="65"/>
      <c r="DZ667" s="65"/>
      <c r="EA667" s="65"/>
      <c r="EB667" s="65"/>
      <c r="EC667" s="65"/>
      <c r="ED667" s="65"/>
      <c r="EE667" s="65"/>
      <c r="EF667" s="65"/>
      <c r="EG667" s="65"/>
      <c r="EH667" s="65"/>
      <c r="EI667" s="65"/>
      <c r="EJ667" s="65"/>
      <c r="EK667" s="65"/>
      <c r="EL667" s="65"/>
      <c r="EM667" s="65"/>
      <c r="EN667" s="64"/>
      <c r="EO667" s="64"/>
      <c r="EP667" s="64"/>
      <c r="EQ667" s="64"/>
      <c r="ER667" s="64"/>
      <c r="ES667" s="166"/>
      <c r="ET667" s="166"/>
      <c r="EU667" s="166"/>
      <c r="EV667" s="166"/>
      <c r="EW667" s="166"/>
      <c r="EX667" s="166"/>
      <c r="EY667" s="166"/>
      <c r="EZ667" s="166"/>
      <c r="FA667" s="166"/>
      <c r="FB667" s="166"/>
      <c r="FC667" s="166"/>
      <c r="FD667" s="166"/>
      <c r="FE667" s="166"/>
      <c r="FF667" s="166"/>
      <c r="FG667" s="166"/>
      <c r="FH667" s="166"/>
      <c r="FI667" s="166"/>
      <c r="FJ667" s="166"/>
      <c r="FK667" s="166"/>
      <c r="FL667" s="166"/>
      <c r="FM667" s="166"/>
    </row>
    <row r="668" spans="66:169" x14ac:dyDescent="0.3">
      <c r="BN668" s="64"/>
      <c r="BO668" s="64"/>
      <c r="BP668" s="64"/>
      <c r="BQ668" s="64"/>
      <c r="BR668" s="64"/>
      <c r="BS668" s="64"/>
      <c r="BT668" s="64"/>
      <c r="BU668" s="64"/>
      <c r="BV668" s="64"/>
      <c r="BW668" s="64"/>
      <c r="BX668" s="64"/>
      <c r="BY668" s="64"/>
      <c r="BZ668" s="64"/>
      <c r="CA668" s="64"/>
      <c r="CC668" s="64"/>
      <c r="CD668" s="64"/>
      <c r="CE668" s="64"/>
      <c r="CF668" s="64"/>
      <c r="CG668" s="64"/>
      <c r="CH668" s="64"/>
      <c r="CI668" s="64"/>
      <c r="CJ668" s="64"/>
      <c r="CK668" s="64"/>
      <c r="CL668" s="64"/>
      <c r="CM668" s="64"/>
      <c r="CN668" s="64"/>
      <c r="CO668" s="64"/>
      <c r="CP668" s="64"/>
      <c r="CQ668" s="64"/>
      <c r="CR668" s="64"/>
      <c r="CS668" s="64"/>
      <c r="CT668" s="64"/>
      <c r="CU668" s="64"/>
      <c r="CV668" s="64"/>
      <c r="CW668" s="64"/>
      <c r="CX668" s="64"/>
      <c r="CY668" s="64"/>
      <c r="CZ668" s="64"/>
      <c r="DA668" s="64"/>
      <c r="DB668" s="64"/>
      <c r="DC668" s="64"/>
      <c r="DD668" s="64"/>
      <c r="DE668" s="64"/>
      <c r="DF668" s="65"/>
      <c r="DG668" s="65"/>
      <c r="DH668" s="64"/>
      <c r="DI668" s="64"/>
      <c r="DJ668" s="64"/>
      <c r="DK668" s="64"/>
      <c r="DL668" s="64"/>
      <c r="DM668" s="64"/>
      <c r="DN668" s="64"/>
      <c r="DO668" s="64"/>
      <c r="DP668" s="64"/>
      <c r="DQ668" s="64"/>
      <c r="DR668" s="64"/>
      <c r="DS668" s="65"/>
      <c r="DT668" s="65"/>
      <c r="DU668" s="65"/>
      <c r="DV668" s="65"/>
      <c r="DW668" s="65"/>
      <c r="DX668" s="65"/>
      <c r="DY668" s="65"/>
      <c r="DZ668" s="65"/>
      <c r="EA668" s="65"/>
      <c r="EB668" s="65"/>
      <c r="EC668" s="65"/>
      <c r="ED668" s="65"/>
      <c r="EE668" s="65"/>
      <c r="EF668" s="65"/>
      <c r="EG668" s="65"/>
      <c r="EH668" s="65"/>
      <c r="EI668" s="65"/>
      <c r="EJ668" s="65"/>
      <c r="EK668" s="65"/>
      <c r="EL668" s="65"/>
      <c r="EM668" s="65"/>
      <c r="EN668" s="64"/>
      <c r="EO668" s="64"/>
      <c r="EP668" s="64"/>
      <c r="EQ668" s="64"/>
      <c r="ER668" s="64"/>
      <c r="ES668" s="166"/>
      <c r="ET668" s="166"/>
      <c r="EU668" s="166"/>
      <c r="EV668" s="166"/>
      <c r="EW668" s="166"/>
      <c r="EX668" s="166"/>
      <c r="EY668" s="166"/>
      <c r="EZ668" s="166"/>
      <c r="FA668" s="166"/>
      <c r="FB668" s="166"/>
      <c r="FC668" s="166"/>
      <c r="FD668" s="166"/>
      <c r="FE668" s="166"/>
      <c r="FF668" s="166"/>
      <c r="FG668" s="166"/>
      <c r="FH668" s="166"/>
      <c r="FI668" s="166"/>
      <c r="FJ668" s="166"/>
      <c r="FK668" s="166"/>
      <c r="FL668" s="166"/>
      <c r="FM668" s="166"/>
    </row>
    <row r="669" spans="66:169" x14ac:dyDescent="0.3">
      <c r="BN669" s="64"/>
      <c r="BO669" s="64"/>
      <c r="BP669" s="64"/>
      <c r="BQ669" s="64"/>
      <c r="BR669" s="64"/>
      <c r="BS669" s="64"/>
      <c r="BT669" s="64"/>
      <c r="BU669" s="64"/>
      <c r="BV669" s="64"/>
      <c r="BW669" s="64"/>
      <c r="BX669" s="64"/>
      <c r="BY669" s="64"/>
      <c r="BZ669" s="64"/>
      <c r="CA669" s="64"/>
      <c r="CC669" s="64"/>
      <c r="CD669" s="64"/>
      <c r="CE669" s="64"/>
      <c r="CF669" s="64"/>
      <c r="CG669" s="64"/>
      <c r="CH669" s="64"/>
      <c r="CI669" s="64"/>
      <c r="CJ669" s="64"/>
      <c r="CK669" s="64"/>
      <c r="CL669" s="64"/>
      <c r="CM669" s="64"/>
      <c r="CN669" s="64"/>
      <c r="CO669" s="64"/>
      <c r="CP669" s="64"/>
      <c r="CQ669" s="64"/>
      <c r="CR669" s="64"/>
      <c r="CS669" s="64"/>
      <c r="CT669" s="64"/>
      <c r="CU669" s="64"/>
      <c r="CV669" s="64"/>
      <c r="CW669" s="64"/>
      <c r="CX669" s="64"/>
      <c r="CY669" s="64"/>
      <c r="CZ669" s="64"/>
      <c r="DA669" s="64"/>
      <c r="DB669" s="64"/>
      <c r="DC669" s="64"/>
      <c r="DD669" s="64"/>
      <c r="DE669" s="64"/>
      <c r="DF669" s="65"/>
      <c r="DG669" s="65"/>
      <c r="DH669" s="64"/>
      <c r="DI669" s="64"/>
      <c r="DJ669" s="64"/>
      <c r="DK669" s="64"/>
      <c r="DL669" s="64"/>
      <c r="DM669" s="64"/>
      <c r="DN669" s="64"/>
      <c r="DO669" s="64"/>
      <c r="DP669" s="64"/>
      <c r="DQ669" s="64"/>
      <c r="DR669" s="64"/>
      <c r="DS669" s="65"/>
      <c r="DT669" s="65"/>
      <c r="DU669" s="65"/>
      <c r="DV669" s="65"/>
      <c r="DW669" s="65"/>
      <c r="DX669" s="65"/>
      <c r="DY669" s="65"/>
      <c r="DZ669" s="65"/>
      <c r="EA669" s="65"/>
      <c r="EB669" s="65"/>
      <c r="EC669" s="65"/>
      <c r="ED669" s="65"/>
      <c r="EE669" s="65"/>
      <c r="EF669" s="65"/>
      <c r="EG669" s="65"/>
      <c r="EH669" s="65"/>
      <c r="EI669" s="65"/>
      <c r="EJ669" s="65"/>
      <c r="EK669" s="65"/>
      <c r="EL669" s="65"/>
      <c r="EM669" s="65"/>
      <c r="EN669" s="64"/>
      <c r="EO669" s="64"/>
      <c r="EP669" s="64"/>
      <c r="EQ669" s="64"/>
      <c r="ER669" s="64"/>
      <c r="ES669" s="166"/>
      <c r="ET669" s="166"/>
      <c r="EU669" s="166"/>
      <c r="EV669" s="166"/>
      <c r="EW669" s="166"/>
      <c r="EX669" s="166"/>
      <c r="EY669" s="166"/>
      <c r="EZ669" s="166"/>
      <c r="FA669" s="166"/>
      <c r="FB669" s="166"/>
      <c r="FC669" s="166"/>
      <c r="FD669" s="166"/>
      <c r="FE669" s="166"/>
      <c r="FF669" s="166"/>
      <c r="FG669" s="166"/>
      <c r="FH669" s="166"/>
      <c r="FI669" s="166"/>
      <c r="FJ669" s="166"/>
      <c r="FK669" s="166"/>
      <c r="FL669" s="166"/>
      <c r="FM669" s="166"/>
    </row>
    <row r="670" spans="66:169" x14ac:dyDescent="0.3"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  <c r="CO670" s="64"/>
      <c r="CP670" s="64"/>
      <c r="CQ670" s="64"/>
      <c r="CR670" s="64"/>
      <c r="CS670" s="64"/>
      <c r="CT670" s="64"/>
      <c r="CU670" s="64"/>
      <c r="CV670" s="64"/>
      <c r="CW670" s="64"/>
      <c r="CX670" s="64"/>
      <c r="CY670" s="64"/>
      <c r="CZ670" s="64"/>
      <c r="DA670" s="64"/>
      <c r="DB670" s="64"/>
      <c r="DC670" s="64"/>
      <c r="DD670" s="64"/>
      <c r="DE670" s="64"/>
      <c r="DF670" s="65"/>
      <c r="DG670" s="65"/>
      <c r="DH670" s="64"/>
      <c r="DI670" s="64"/>
      <c r="DJ670" s="64"/>
      <c r="DK670" s="64"/>
      <c r="DL670" s="64"/>
      <c r="DM670" s="64"/>
      <c r="DN670" s="64"/>
      <c r="DO670" s="64"/>
      <c r="DP670" s="64"/>
      <c r="DQ670" s="64"/>
      <c r="DR670" s="64"/>
      <c r="DS670" s="65"/>
      <c r="DT670" s="65"/>
      <c r="DU670" s="65"/>
      <c r="DV670" s="65"/>
      <c r="DW670" s="65"/>
      <c r="DX670" s="65"/>
      <c r="DY670" s="65"/>
      <c r="DZ670" s="65"/>
      <c r="EA670" s="65"/>
      <c r="EB670" s="65"/>
      <c r="EC670" s="65"/>
      <c r="ED670" s="65"/>
      <c r="EE670" s="65"/>
      <c r="EF670" s="65"/>
      <c r="EG670" s="65"/>
      <c r="EH670" s="65"/>
      <c r="EI670" s="65"/>
      <c r="EJ670" s="65"/>
      <c r="EK670" s="65"/>
      <c r="EL670" s="65"/>
      <c r="EM670" s="65"/>
      <c r="EN670" s="64"/>
      <c r="EO670" s="64"/>
      <c r="EP670" s="64"/>
      <c r="EQ670" s="64"/>
      <c r="ER670" s="64"/>
      <c r="ES670" s="166"/>
      <c r="ET670" s="166"/>
      <c r="EU670" s="166"/>
      <c r="EV670" s="166"/>
      <c r="EW670" s="166"/>
      <c r="EX670" s="166"/>
      <c r="EY670" s="166"/>
      <c r="EZ670" s="166"/>
      <c r="FA670" s="166"/>
      <c r="FB670" s="166"/>
      <c r="FC670" s="166"/>
      <c r="FD670" s="166"/>
      <c r="FE670" s="166"/>
      <c r="FF670" s="166"/>
      <c r="FG670" s="166"/>
      <c r="FH670" s="166"/>
      <c r="FI670" s="166"/>
      <c r="FJ670" s="166"/>
      <c r="FK670" s="166"/>
      <c r="FL670" s="166"/>
      <c r="FM670" s="166"/>
    </row>
    <row r="671" spans="66:169" x14ac:dyDescent="0.3"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C671" s="64"/>
      <c r="CD671" s="64"/>
      <c r="CE671" s="64"/>
      <c r="CF671" s="64"/>
      <c r="CG671" s="64"/>
      <c r="CH671" s="64"/>
      <c r="CI671" s="64"/>
      <c r="CJ671" s="64"/>
      <c r="CK671" s="64"/>
      <c r="CL671" s="64"/>
      <c r="CM671" s="64"/>
      <c r="CN671" s="64"/>
      <c r="CO671" s="64"/>
      <c r="CP671" s="64"/>
      <c r="CQ671" s="64"/>
      <c r="CR671" s="64"/>
      <c r="CS671" s="64"/>
      <c r="CT671" s="64"/>
      <c r="CU671" s="64"/>
      <c r="CV671" s="64"/>
      <c r="CW671" s="64"/>
      <c r="CX671" s="64"/>
      <c r="CY671" s="64"/>
      <c r="CZ671" s="64"/>
      <c r="DA671" s="64"/>
      <c r="DB671" s="64"/>
      <c r="DC671" s="64"/>
      <c r="DD671" s="64"/>
      <c r="DE671" s="64"/>
      <c r="DF671" s="65"/>
      <c r="DG671" s="65"/>
      <c r="DH671" s="64"/>
      <c r="DI671" s="64"/>
      <c r="DJ671" s="64"/>
      <c r="DK671" s="64"/>
      <c r="DL671" s="64"/>
      <c r="DM671" s="64"/>
      <c r="DN671" s="64"/>
      <c r="DO671" s="64"/>
      <c r="DP671" s="64"/>
      <c r="DQ671" s="64"/>
      <c r="DR671" s="64"/>
      <c r="DS671" s="65"/>
      <c r="DT671" s="65"/>
      <c r="DU671" s="65"/>
      <c r="DV671" s="65"/>
      <c r="DW671" s="65"/>
      <c r="DX671" s="65"/>
      <c r="DY671" s="65"/>
      <c r="DZ671" s="65"/>
      <c r="EA671" s="65"/>
      <c r="EB671" s="65"/>
      <c r="EC671" s="65"/>
      <c r="ED671" s="65"/>
      <c r="EE671" s="65"/>
      <c r="EF671" s="65"/>
      <c r="EG671" s="65"/>
      <c r="EH671" s="65"/>
      <c r="EI671" s="65"/>
      <c r="EJ671" s="65"/>
      <c r="EK671" s="65"/>
      <c r="EL671" s="65"/>
      <c r="EM671" s="65"/>
      <c r="EN671" s="64"/>
      <c r="EO671" s="64"/>
      <c r="EP671" s="64"/>
      <c r="EQ671" s="64"/>
      <c r="ER671" s="64"/>
      <c r="ES671" s="166"/>
      <c r="ET671" s="166"/>
      <c r="EU671" s="166"/>
      <c r="EV671" s="166"/>
      <c r="EW671" s="166"/>
      <c r="EX671" s="166"/>
      <c r="EY671" s="166"/>
      <c r="EZ671" s="166"/>
      <c r="FA671" s="166"/>
      <c r="FB671" s="166"/>
      <c r="FC671" s="166"/>
      <c r="FD671" s="166"/>
      <c r="FE671" s="166"/>
      <c r="FF671" s="166"/>
      <c r="FG671" s="166"/>
      <c r="FH671" s="166"/>
      <c r="FI671" s="166"/>
      <c r="FJ671" s="166"/>
      <c r="FK671" s="166"/>
      <c r="FL671" s="166"/>
      <c r="FM671" s="166"/>
    </row>
    <row r="672" spans="66:169" x14ac:dyDescent="0.3"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  <c r="CO672" s="64"/>
      <c r="CP672" s="64"/>
      <c r="CQ672" s="64"/>
      <c r="CR672" s="64"/>
      <c r="CS672" s="64"/>
      <c r="CT672" s="64"/>
      <c r="CU672" s="64"/>
      <c r="CV672" s="64"/>
      <c r="CW672" s="64"/>
      <c r="CX672" s="64"/>
      <c r="CY672" s="64"/>
      <c r="CZ672" s="64"/>
      <c r="DA672" s="64"/>
      <c r="DB672" s="64"/>
      <c r="DC672" s="64"/>
      <c r="DD672" s="64"/>
      <c r="DE672" s="64"/>
      <c r="DF672" s="65"/>
      <c r="DG672" s="65"/>
      <c r="DH672" s="64"/>
      <c r="DI672" s="64"/>
      <c r="DJ672" s="64"/>
      <c r="DK672" s="64"/>
      <c r="DL672" s="64"/>
      <c r="DM672" s="64"/>
      <c r="DN672" s="64"/>
      <c r="DO672" s="64"/>
      <c r="DP672" s="64"/>
      <c r="DQ672" s="64"/>
      <c r="DR672" s="64"/>
      <c r="DS672" s="65"/>
      <c r="DT672" s="65"/>
      <c r="DU672" s="65"/>
      <c r="DV672" s="65"/>
      <c r="DW672" s="65"/>
      <c r="DX672" s="65"/>
      <c r="DY672" s="65"/>
      <c r="DZ672" s="65"/>
      <c r="EA672" s="65"/>
      <c r="EB672" s="65"/>
      <c r="EC672" s="65"/>
      <c r="ED672" s="65"/>
      <c r="EE672" s="65"/>
      <c r="EF672" s="65"/>
      <c r="EG672" s="65"/>
      <c r="EH672" s="65"/>
      <c r="EI672" s="65"/>
      <c r="EJ672" s="65"/>
      <c r="EK672" s="65"/>
      <c r="EL672" s="65"/>
      <c r="EM672" s="65"/>
      <c r="EN672" s="64"/>
      <c r="EO672" s="64"/>
      <c r="EP672" s="64"/>
      <c r="EQ672" s="64"/>
      <c r="ER672" s="64"/>
      <c r="ES672" s="166"/>
      <c r="ET672" s="166"/>
      <c r="EU672" s="166"/>
      <c r="EV672" s="166"/>
      <c r="EW672" s="166"/>
      <c r="EX672" s="166"/>
      <c r="EY672" s="166"/>
      <c r="EZ672" s="166"/>
      <c r="FA672" s="166"/>
      <c r="FB672" s="166"/>
      <c r="FC672" s="166"/>
      <c r="FD672" s="166"/>
      <c r="FE672" s="166"/>
      <c r="FF672" s="166"/>
      <c r="FG672" s="166"/>
      <c r="FH672" s="166"/>
      <c r="FI672" s="166"/>
      <c r="FJ672" s="166"/>
      <c r="FK672" s="166"/>
      <c r="FL672" s="166"/>
      <c r="FM672" s="166"/>
    </row>
    <row r="673" spans="66:169" x14ac:dyDescent="0.3"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C673" s="64"/>
      <c r="CD673" s="64"/>
      <c r="CE673" s="64"/>
      <c r="CF673" s="64"/>
      <c r="CG673" s="64"/>
      <c r="CH673" s="64"/>
      <c r="CI673" s="64"/>
      <c r="CJ673" s="64"/>
      <c r="CK673" s="64"/>
      <c r="CL673" s="64"/>
      <c r="CM673" s="64"/>
      <c r="CN673" s="64"/>
      <c r="CO673" s="64"/>
      <c r="CP673" s="64"/>
      <c r="CQ673" s="64"/>
      <c r="CR673" s="64"/>
      <c r="CS673" s="64"/>
      <c r="CT673" s="64"/>
      <c r="CU673" s="64"/>
      <c r="CV673" s="64"/>
      <c r="CW673" s="64"/>
      <c r="CX673" s="64"/>
      <c r="CY673" s="64"/>
      <c r="CZ673" s="64"/>
      <c r="DA673" s="64"/>
      <c r="DB673" s="64"/>
      <c r="DC673" s="64"/>
      <c r="DD673" s="64"/>
      <c r="DE673" s="64"/>
      <c r="DF673" s="65"/>
      <c r="DG673" s="65"/>
      <c r="DH673" s="64"/>
      <c r="DI673" s="64"/>
      <c r="DJ673" s="64"/>
      <c r="DK673" s="64"/>
      <c r="DL673" s="64"/>
      <c r="DM673" s="64"/>
      <c r="DN673" s="64"/>
      <c r="DO673" s="64"/>
      <c r="DP673" s="64"/>
      <c r="DQ673" s="64"/>
      <c r="DR673" s="64"/>
      <c r="DS673" s="65"/>
      <c r="DT673" s="65"/>
      <c r="DU673" s="65"/>
      <c r="DV673" s="65"/>
      <c r="DW673" s="65"/>
      <c r="DX673" s="65"/>
      <c r="DY673" s="65"/>
      <c r="DZ673" s="65"/>
      <c r="EA673" s="65"/>
      <c r="EB673" s="65"/>
      <c r="EC673" s="65"/>
      <c r="ED673" s="65"/>
      <c r="EE673" s="65"/>
      <c r="EF673" s="65"/>
      <c r="EG673" s="65"/>
      <c r="EH673" s="65"/>
      <c r="EI673" s="65"/>
      <c r="EJ673" s="65"/>
      <c r="EK673" s="65"/>
      <c r="EL673" s="65"/>
      <c r="EM673" s="65"/>
      <c r="EN673" s="64"/>
      <c r="EO673" s="64"/>
      <c r="EP673" s="64"/>
      <c r="EQ673" s="64"/>
      <c r="ER673" s="64"/>
      <c r="ES673" s="166"/>
      <c r="ET673" s="166"/>
      <c r="EU673" s="166"/>
      <c r="EV673" s="166"/>
      <c r="EW673" s="166"/>
      <c r="EX673" s="166"/>
      <c r="EY673" s="166"/>
      <c r="EZ673" s="166"/>
      <c r="FA673" s="166"/>
      <c r="FB673" s="166"/>
      <c r="FC673" s="166"/>
      <c r="FD673" s="166"/>
      <c r="FE673" s="166"/>
      <c r="FF673" s="166"/>
      <c r="FG673" s="166"/>
      <c r="FH673" s="166"/>
      <c r="FI673" s="166"/>
      <c r="FJ673" s="166"/>
      <c r="FK673" s="166"/>
      <c r="FL673" s="166"/>
      <c r="FM673" s="166"/>
    </row>
    <row r="674" spans="66:169" x14ac:dyDescent="0.3">
      <c r="BN674" s="64"/>
      <c r="BO674" s="64"/>
      <c r="BP674" s="64"/>
      <c r="BQ674" s="64"/>
      <c r="BR674" s="64"/>
      <c r="BS674" s="64"/>
      <c r="BT674" s="64"/>
      <c r="BU674" s="64"/>
      <c r="BV674" s="64"/>
      <c r="BW674" s="64"/>
      <c r="BX674" s="64"/>
      <c r="BY674" s="64"/>
      <c r="BZ674" s="64"/>
      <c r="CA674" s="64"/>
      <c r="CC674" s="64"/>
      <c r="CD674" s="64"/>
      <c r="CE674" s="64"/>
      <c r="CF674" s="64"/>
      <c r="CG674" s="64"/>
      <c r="CH674" s="64"/>
      <c r="CI674" s="64"/>
      <c r="CJ674" s="64"/>
      <c r="CK674" s="64"/>
      <c r="CL674" s="64"/>
      <c r="CM674" s="64"/>
      <c r="CN674" s="64"/>
      <c r="CO674" s="64"/>
      <c r="CP674" s="64"/>
      <c r="CQ674" s="64"/>
      <c r="CR674" s="64"/>
      <c r="CS674" s="64"/>
      <c r="CT674" s="64"/>
      <c r="CU674" s="64"/>
      <c r="CV674" s="64"/>
      <c r="CW674" s="64"/>
      <c r="CX674" s="64"/>
      <c r="CY674" s="64"/>
      <c r="CZ674" s="64"/>
      <c r="DA674" s="64"/>
      <c r="DB674" s="64"/>
      <c r="DC674" s="64"/>
      <c r="DD674" s="64"/>
      <c r="DE674" s="64"/>
      <c r="DF674" s="65"/>
      <c r="DG674" s="65"/>
      <c r="DH674" s="64"/>
      <c r="DI674" s="64"/>
      <c r="DJ674" s="64"/>
      <c r="DK674" s="64"/>
      <c r="DL674" s="64"/>
      <c r="DM674" s="64"/>
      <c r="DN674" s="64"/>
      <c r="DO674" s="64"/>
      <c r="DP674" s="64"/>
      <c r="DQ674" s="64"/>
      <c r="DR674" s="64"/>
      <c r="DS674" s="65"/>
      <c r="DT674" s="65"/>
      <c r="DU674" s="65"/>
      <c r="DV674" s="65"/>
      <c r="DW674" s="65"/>
      <c r="DX674" s="65"/>
      <c r="DY674" s="65"/>
      <c r="DZ674" s="65"/>
      <c r="EA674" s="65"/>
      <c r="EB674" s="65"/>
      <c r="EC674" s="65"/>
      <c r="ED674" s="65"/>
      <c r="EE674" s="65"/>
      <c r="EF674" s="65"/>
      <c r="EG674" s="65"/>
      <c r="EH674" s="65"/>
      <c r="EI674" s="65"/>
      <c r="EJ674" s="65"/>
      <c r="EK674" s="65"/>
      <c r="EL674" s="65"/>
      <c r="EM674" s="65"/>
      <c r="EN674" s="64"/>
      <c r="EO674" s="64"/>
      <c r="EP674" s="64"/>
      <c r="EQ674" s="64"/>
      <c r="ER674" s="64"/>
      <c r="ES674" s="166"/>
      <c r="ET674" s="166"/>
      <c r="EU674" s="166"/>
      <c r="EV674" s="166"/>
      <c r="EW674" s="166"/>
      <c r="EX674" s="166"/>
      <c r="EY674" s="166"/>
      <c r="EZ674" s="166"/>
      <c r="FA674" s="166"/>
      <c r="FB674" s="166"/>
      <c r="FC674" s="166"/>
      <c r="FD674" s="166"/>
      <c r="FE674" s="166"/>
      <c r="FF674" s="166"/>
      <c r="FG674" s="166"/>
      <c r="FH674" s="166"/>
      <c r="FI674" s="166"/>
      <c r="FJ674" s="166"/>
      <c r="FK674" s="166"/>
      <c r="FL674" s="166"/>
      <c r="FM674" s="166"/>
    </row>
    <row r="675" spans="66:169" x14ac:dyDescent="0.3">
      <c r="BN675" s="64"/>
      <c r="BO675" s="64"/>
      <c r="BP675" s="64"/>
      <c r="BQ675" s="64"/>
      <c r="BR675" s="64"/>
      <c r="BS675" s="64"/>
      <c r="BT675" s="64"/>
      <c r="BU675" s="64"/>
      <c r="BV675" s="64"/>
      <c r="BW675" s="64"/>
      <c r="BX675" s="64"/>
      <c r="BY675" s="64"/>
      <c r="BZ675" s="64"/>
      <c r="CA675" s="64"/>
      <c r="CC675" s="64"/>
      <c r="CD675" s="64"/>
      <c r="CE675" s="64"/>
      <c r="CF675" s="64"/>
      <c r="CG675" s="64"/>
      <c r="CH675" s="64"/>
      <c r="CI675" s="64"/>
      <c r="CJ675" s="64"/>
      <c r="CK675" s="64"/>
      <c r="CL675" s="64"/>
      <c r="CM675" s="64"/>
      <c r="CN675" s="64"/>
      <c r="CO675" s="64"/>
      <c r="CP675" s="64"/>
      <c r="CQ675" s="64"/>
      <c r="CR675" s="64"/>
      <c r="CS675" s="64"/>
      <c r="CT675" s="64"/>
      <c r="CU675" s="64"/>
      <c r="CV675" s="64"/>
      <c r="CW675" s="64"/>
      <c r="CX675" s="64"/>
      <c r="CY675" s="64"/>
      <c r="CZ675" s="64"/>
      <c r="DA675" s="64"/>
      <c r="DB675" s="64"/>
      <c r="DC675" s="64"/>
      <c r="DD675" s="64"/>
      <c r="DE675" s="64"/>
      <c r="DF675" s="65"/>
      <c r="DG675" s="65"/>
      <c r="DH675" s="64"/>
      <c r="DI675" s="64"/>
      <c r="DJ675" s="64"/>
      <c r="DK675" s="64"/>
      <c r="DL675" s="64"/>
      <c r="DM675" s="64"/>
      <c r="DN675" s="64"/>
      <c r="DO675" s="64"/>
      <c r="DP675" s="64"/>
      <c r="DQ675" s="64"/>
      <c r="DR675" s="64"/>
      <c r="DS675" s="65"/>
      <c r="DT675" s="65"/>
      <c r="DU675" s="65"/>
      <c r="DV675" s="65"/>
      <c r="DW675" s="65"/>
      <c r="DX675" s="65"/>
      <c r="DY675" s="65"/>
      <c r="DZ675" s="65"/>
      <c r="EA675" s="65"/>
      <c r="EB675" s="65"/>
      <c r="EC675" s="65"/>
      <c r="ED675" s="65"/>
      <c r="EE675" s="65"/>
      <c r="EF675" s="65"/>
      <c r="EG675" s="65"/>
      <c r="EH675" s="65"/>
      <c r="EI675" s="65"/>
      <c r="EJ675" s="65"/>
      <c r="EK675" s="65"/>
      <c r="EL675" s="65"/>
      <c r="EM675" s="65"/>
      <c r="EN675" s="64"/>
      <c r="EO675" s="64"/>
      <c r="EP675" s="64"/>
      <c r="EQ675" s="64"/>
      <c r="ER675" s="64"/>
      <c r="ES675" s="166"/>
      <c r="ET675" s="166"/>
      <c r="EU675" s="166"/>
      <c r="EV675" s="166"/>
      <c r="EW675" s="166"/>
      <c r="EX675" s="166"/>
      <c r="EY675" s="166"/>
      <c r="EZ675" s="166"/>
      <c r="FA675" s="166"/>
      <c r="FB675" s="166"/>
      <c r="FC675" s="166"/>
      <c r="FD675" s="166"/>
      <c r="FE675" s="166"/>
      <c r="FF675" s="166"/>
      <c r="FG675" s="166"/>
      <c r="FH675" s="166"/>
      <c r="FI675" s="166"/>
      <c r="FJ675" s="166"/>
      <c r="FK675" s="166"/>
      <c r="FL675" s="166"/>
      <c r="FM675" s="166"/>
    </row>
    <row r="676" spans="66:169" x14ac:dyDescent="0.3"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C676" s="64"/>
      <c r="CD676" s="64"/>
      <c r="CE676" s="64"/>
      <c r="CF676" s="64"/>
      <c r="CG676" s="64"/>
      <c r="CH676" s="64"/>
      <c r="CI676" s="64"/>
      <c r="CJ676" s="64"/>
      <c r="CK676" s="64"/>
      <c r="CL676" s="64"/>
      <c r="CM676" s="64"/>
      <c r="CN676" s="64"/>
      <c r="CO676" s="64"/>
      <c r="CP676" s="64"/>
      <c r="CQ676" s="64"/>
      <c r="CR676" s="64"/>
      <c r="CS676" s="64"/>
      <c r="CT676" s="64"/>
      <c r="CU676" s="64"/>
      <c r="CV676" s="64"/>
      <c r="CW676" s="64"/>
      <c r="CX676" s="64"/>
      <c r="CY676" s="64"/>
      <c r="CZ676" s="64"/>
      <c r="DA676" s="64"/>
      <c r="DB676" s="64"/>
      <c r="DC676" s="64"/>
      <c r="DD676" s="64"/>
      <c r="DE676" s="64"/>
      <c r="DF676" s="65"/>
      <c r="DG676" s="65"/>
      <c r="DH676" s="64"/>
      <c r="DI676" s="64"/>
      <c r="DJ676" s="64"/>
      <c r="DK676" s="64"/>
      <c r="DL676" s="64"/>
      <c r="DM676" s="64"/>
      <c r="DN676" s="64"/>
      <c r="DO676" s="64"/>
      <c r="DP676" s="64"/>
      <c r="DQ676" s="64"/>
      <c r="DR676" s="64"/>
      <c r="DS676" s="65"/>
      <c r="DT676" s="65"/>
      <c r="DU676" s="65"/>
      <c r="DV676" s="65"/>
      <c r="DW676" s="65"/>
      <c r="DX676" s="65"/>
      <c r="DY676" s="65"/>
      <c r="DZ676" s="65"/>
      <c r="EA676" s="65"/>
      <c r="EB676" s="65"/>
      <c r="EC676" s="65"/>
      <c r="ED676" s="65"/>
      <c r="EE676" s="65"/>
      <c r="EF676" s="65"/>
      <c r="EG676" s="65"/>
      <c r="EH676" s="65"/>
      <c r="EI676" s="65"/>
      <c r="EJ676" s="65"/>
      <c r="EK676" s="65"/>
      <c r="EL676" s="65"/>
      <c r="EM676" s="65"/>
      <c r="EN676" s="64"/>
      <c r="EO676" s="64"/>
      <c r="EP676" s="64"/>
      <c r="EQ676" s="64"/>
      <c r="ER676" s="64"/>
      <c r="ES676" s="166"/>
      <c r="ET676" s="166"/>
      <c r="EU676" s="166"/>
      <c r="EV676" s="166"/>
      <c r="EW676" s="166"/>
      <c r="EX676" s="166"/>
      <c r="EY676" s="166"/>
      <c r="EZ676" s="166"/>
      <c r="FA676" s="166"/>
      <c r="FB676" s="166"/>
      <c r="FC676" s="166"/>
      <c r="FD676" s="166"/>
      <c r="FE676" s="166"/>
      <c r="FF676" s="166"/>
      <c r="FG676" s="166"/>
      <c r="FH676" s="166"/>
      <c r="FI676" s="166"/>
      <c r="FJ676" s="166"/>
      <c r="FK676" s="166"/>
      <c r="FL676" s="166"/>
      <c r="FM676" s="166"/>
    </row>
    <row r="677" spans="66:169" x14ac:dyDescent="0.3"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  <c r="CO677" s="64"/>
      <c r="CP677" s="64"/>
      <c r="CQ677" s="64"/>
      <c r="CR677" s="64"/>
      <c r="CS677" s="64"/>
      <c r="CT677" s="64"/>
      <c r="CU677" s="64"/>
      <c r="CV677" s="64"/>
      <c r="CW677" s="64"/>
      <c r="CX677" s="64"/>
      <c r="CY677" s="64"/>
      <c r="CZ677" s="64"/>
      <c r="DA677" s="64"/>
      <c r="DB677" s="64"/>
      <c r="DC677" s="64"/>
      <c r="DD677" s="64"/>
      <c r="DE677" s="64"/>
      <c r="DF677" s="65"/>
      <c r="DG677" s="65"/>
      <c r="DH677" s="64"/>
      <c r="DI677" s="64"/>
      <c r="DJ677" s="64"/>
      <c r="DK677" s="64"/>
      <c r="DL677" s="64"/>
      <c r="DM677" s="64"/>
      <c r="DN677" s="64"/>
      <c r="DO677" s="64"/>
      <c r="DP677" s="64"/>
      <c r="DQ677" s="64"/>
      <c r="DR677" s="64"/>
      <c r="DS677" s="65"/>
      <c r="DT677" s="65"/>
      <c r="DU677" s="65"/>
      <c r="DV677" s="65"/>
      <c r="DW677" s="65"/>
      <c r="DX677" s="65"/>
      <c r="DY677" s="65"/>
      <c r="DZ677" s="65"/>
      <c r="EA677" s="65"/>
      <c r="EB677" s="65"/>
      <c r="EC677" s="65"/>
      <c r="ED677" s="65"/>
      <c r="EE677" s="65"/>
      <c r="EF677" s="65"/>
      <c r="EG677" s="65"/>
      <c r="EH677" s="65"/>
      <c r="EI677" s="65"/>
      <c r="EJ677" s="65"/>
      <c r="EK677" s="65"/>
      <c r="EL677" s="65"/>
      <c r="EM677" s="65"/>
      <c r="EN677" s="64"/>
      <c r="EO677" s="64"/>
      <c r="EP677" s="64"/>
      <c r="EQ677" s="64"/>
      <c r="ER677" s="64"/>
      <c r="ES677" s="166"/>
      <c r="ET677" s="166"/>
      <c r="EU677" s="166"/>
      <c r="EV677" s="166"/>
      <c r="EW677" s="166"/>
      <c r="EX677" s="166"/>
      <c r="EY677" s="166"/>
      <c r="EZ677" s="166"/>
      <c r="FA677" s="166"/>
      <c r="FB677" s="166"/>
      <c r="FC677" s="166"/>
      <c r="FD677" s="166"/>
      <c r="FE677" s="166"/>
      <c r="FF677" s="166"/>
      <c r="FG677" s="166"/>
      <c r="FH677" s="166"/>
      <c r="FI677" s="166"/>
      <c r="FJ677" s="166"/>
      <c r="FK677" s="166"/>
      <c r="FL677" s="166"/>
      <c r="FM677" s="166"/>
    </row>
    <row r="678" spans="66:169" x14ac:dyDescent="0.3">
      <c r="BN678" s="64"/>
      <c r="BO678" s="64"/>
      <c r="BP678" s="64"/>
      <c r="BQ678" s="64"/>
      <c r="BR678" s="64"/>
      <c r="BS678" s="64"/>
      <c r="BT678" s="64"/>
      <c r="BU678" s="64"/>
      <c r="BV678" s="64"/>
      <c r="BW678" s="64"/>
      <c r="BX678" s="64"/>
      <c r="BY678" s="64"/>
      <c r="BZ678" s="64"/>
      <c r="CA678" s="64"/>
      <c r="CC678" s="64"/>
      <c r="CD678" s="64"/>
      <c r="CE678" s="64"/>
      <c r="CF678" s="64"/>
      <c r="CG678" s="64"/>
      <c r="CH678" s="64"/>
      <c r="CI678" s="64"/>
      <c r="CJ678" s="64"/>
      <c r="CK678" s="64"/>
      <c r="CL678" s="64"/>
      <c r="CM678" s="64"/>
      <c r="CN678" s="64"/>
      <c r="CO678" s="64"/>
      <c r="CP678" s="64"/>
      <c r="CQ678" s="64"/>
      <c r="CR678" s="64"/>
      <c r="CS678" s="64"/>
      <c r="CT678" s="64"/>
      <c r="CU678" s="64"/>
      <c r="CV678" s="64"/>
      <c r="CW678" s="64"/>
      <c r="CX678" s="64"/>
      <c r="CY678" s="64"/>
      <c r="CZ678" s="64"/>
      <c r="DA678" s="64"/>
      <c r="DB678" s="64"/>
      <c r="DC678" s="64"/>
      <c r="DD678" s="64"/>
      <c r="DE678" s="64"/>
      <c r="DF678" s="65"/>
      <c r="DG678" s="65"/>
      <c r="DH678" s="64"/>
      <c r="DI678" s="64"/>
      <c r="DJ678" s="64"/>
      <c r="DK678" s="64"/>
      <c r="DL678" s="64"/>
      <c r="DM678" s="64"/>
      <c r="DN678" s="64"/>
      <c r="DO678" s="64"/>
      <c r="DP678" s="64"/>
      <c r="DQ678" s="64"/>
      <c r="DR678" s="64"/>
      <c r="DS678" s="65"/>
      <c r="DT678" s="65"/>
      <c r="DU678" s="65"/>
      <c r="DV678" s="65"/>
      <c r="DW678" s="65"/>
      <c r="DX678" s="65"/>
      <c r="DY678" s="65"/>
      <c r="DZ678" s="65"/>
      <c r="EA678" s="65"/>
      <c r="EB678" s="65"/>
      <c r="EC678" s="65"/>
      <c r="ED678" s="65"/>
      <c r="EE678" s="65"/>
      <c r="EF678" s="65"/>
      <c r="EG678" s="65"/>
      <c r="EH678" s="65"/>
      <c r="EI678" s="65"/>
      <c r="EJ678" s="65"/>
      <c r="EK678" s="65"/>
      <c r="EL678" s="65"/>
      <c r="EM678" s="65"/>
      <c r="EN678" s="64"/>
      <c r="EO678" s="64"/>
      <c r="EP678" s="64"/>
      <c r="EQ678" s="64"/>
      <c r="ER678" s="64"/>
      <c r="ES678" s="166"/>
      <c r="ET678" s="166"/>
      <c r="EU678" s="166"/>
      <c r="EV678" s="166"/>
      <c r="EW678" s="166"/>
      <c r="EX678" s="166"/>
      <c r="EY678" s="166"/>
      <c r="EZ678" s="166"/>
      <c r="FA678" s="166"/>
      <c r="FB678" s="166"/>
      <c r="FC678" s="166"/>
      <c r="FD678" s="166"/>
      <c r="FE678" s="166"/>
      <c r="FF678" s="166"/>
      <c r="FG678" s="166"/>
      <c r="FH678" s="166"/>
      <c r="FI678" s="166"/>
      <c r="FJ678" s="166"/>
      <c r="FK678" s="166"/>
      <c r="FL678" s="166"/>
      <c r="FM678" s="166"/>
    </row>
    <row r="679" spans="66:169" x14ac:dyDescent="0.3"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  <c r="CO679" s="64"/>
      <c r="CP679" s="64"/>
      <c r="CQ679" s="64"/>
      <c r="CR679" s="64"/>
      <c r="CS679" s="64"/>
      <c r="CT679" s="64"/>
      <c r="CU679" s="64"/>
      <c r="CV679" s="64"/>
      <c r="CW679" s="64"/>
      <c r="CX679" s="64"/>
      <c r="CY679" s="64"/>
      <c r="CZ679" s="64"/>
      <c r="DA679" s="64"/>
      <c r="DB679" s="64"/>
      <c r="DC679" s="64"/>
      <c r="DD679" s="64"/>
      <c r="DE679" s="64"/>
      <c r="DF679" s="65"/>
      <c r="DG679" s="65"/>
      <c r="DH679" s="64"/>
      <c r="DI679" s="64"/>
      <c r="DJ679" s="64"/>
      <c r="DK679" s="64"/>
      <c r="DL679" s="64"/>
      <c r="DM679" s="64"/>
      <c r="DN679" s="64"/>
      <c r="DO679" s="64"/>
      <c r="DP679" s="64"/>
      <c r="DQ679" s="64"/>
      <c r="DR679" s="64"/>
      <c r="DS679" s="65"/>
      <c r="DT679" s="65"/>
      <c r="DU679" s="65"/>
      <c r="DV679" s="65"/>
      <c r="DW679" s="65"/>
      <c r="DX679" s="65"/>
      <c r="DY679" s="65"/>
      <c r="DZ679" s="65"/>
      <c r="EA679" s="65"/>
      <c r="EB679" s="65"/>
      <c r="EC679" s="65"/>
      <c r="ED679" s="65"/>
      <c r="EE679" s="65"/>
      <c r="EF679" s="65"/>
      <c r="EG679" s="65"/>
      <c r="EH679" s="65"/>
      <c r="EI679" s="65"/>
      <c r="EJ679" s="65"/>
      <c r="EK679" s="65"/>
      <c r="EL679" s="65"/>
      <c r="EM679" s="65"/>
      <c r="EN679" s="64"/>
      <c r="EO679" s="64"/>
      <c r="EP679" s="64"/>
      <c r="EQ679" s="64"/>
      <c r="ER679" s="64"/>
      <c r="ES679" s="166"/>
      <c r="ET679" s="166"/>
      <c r="EU679" s="166"/>
      <c r="EV679" s="166"/>
      <c r="EW679" s="166"/>
      <c r="EX679" s="166"/>
      <c r="EY679" s="166"/>
      <c r="EZ679" s="166"/>
      <c r="FA679" s="166"/>
      <c r="FB679" s="166"/>
      <c r="FC679" s="166"/>
      <c r="FD679" s="166"/>
      <c r="FE679" s="166"/>
      <c r="FF679" s="166"/>
      <c r="FG679" s="166"/>
      <c r="FH679" s="166"/>
      <c r="FI679" s="166"/>
      <c r="FJ679" s="166"/>
      <c r="FK679" s="166"/>
      <c r="FL679" s="166"/>
      <c r="FM679" s="166"/>
    </row>
    <row r="680" spans="66:169" x14ac:dyDescent="0.3"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C680" s="64"/>
      <c r="CD680" s="64"/>
      <c r="CE680" s="64"/>
      <c r="CF680" s="64"/>
      <c r="CG680" s="64"/>
      <c r="CH680" s="64"/>
      <c r="CI680" s="64"/>
      <c r="CJ680" s="64"/>
      <c r="CK680" s="64"/>
      <c r="CL680" s="64"/>
      <c r="CM680" s="64"/>
      <c r="CN680" s="64"/>
      <c r="CO680" s="64"/>
      <c r="CP680" s="64"/>
      <c r="CQ680" s="64"/>
      <c r="CR680" s="64"/>
      <c r="CS680" s="64"/>
      <c r="CT680" s="64"/>
      <c r="CU680" s="64"/>
      <c r="CV680" s="64"/>
      <c r="CW680" s="64"/>
      <c r="CX680" s="64"/>
      <c r="CY680" s="64"/>
      <c r="CZ680" s="64"/>
      <c r="DA680" s="64"/>
      <c r="DB680" s="64"/>
      <c r="DC680" s="64"/>
      <c r="DD680" s="64"/>
      <c r="DE680" s="64"/>
      <c r="DF680" s="65"/>
      <c r="DG680" s="65"/>
      <c r="DH680" s="64"/>
      <c r="DI680" s="64"/>
      <c r="DJ680" s="64"/>
      <c r="DK680" s="64"/>
      <c r="DL680" s="64"/>
      <c r="DM680" s="64"/>
      <c r="DN680" s="64"/>
      <c r="DO680" s="64"/>
      <c r="DP680" s="64"/>
      <c r="DQ680" s="64"/>
      <c r="DR680" s="64"/>
      <c r="DS680" s="65"/>
      <c r="DT680" s="65"/>
      <c r="DU680" s="65"/>
      <c r="DV680" s="65"/>
      <c r="DW680" s="65"/>
      <c r="DX680" s="65"/>
      <c r="DY680" s="65"/>
      <c r="DZ680" s="65"/>
      <c r="EA680" s="65"/>
      <c r="EB680" s="65"/>
      <c r="EC680" s="65"/>
      <c r="ED680" s="65"/>
      <c r="EE680" s="65"/>
      <c r="EF680" s="65"/>
      <c r="EG680" s="65"/>
      <c r="EH680" s="65"/>
      <c r="EI680" s="65"/>
      <c r="EJ680" s="65"/>
      <c r="EK680" s="65"/>
      <c r="EL680" s="65"/>
      <c r="EM680" s="65"/>
      <c r="EN680" s="64"/>
      <c r="EO680" s="64"/>
      <c r="EP680" s="64"/>
      <c r="EQ680" s="64"/>
      <c r="ER680" s="64"/>
      <c r="ES680" s="166"/>
      <c r="ET680" s="166"/>
      <c r="EU680" s="166"/>
      <c r="EV680" s="166"/>
      <c r="EW680" s="166"/>
      <c r="EX680" s="166"/>
      <c r="EY680" s="166"/>
      <c r="EZ680" s="166"/>
      <c r="FA680" s="166"/>
      <c r="FB680" s="166"/>
      <c r="FC680" s="166"/>
      <c r="FD680" s="166"/>
      <c r="FE680" s="166"/>
      <c r="FF680" s="166"/>
      <c r="FG680" s="166"/>
      <c r="FH680" s="166"/>
      <c r="FI680" s="166"/>
      <c r="FJ680" s="166"/>
      <c r="FK680" s="166"/>
      <c r="FL680" s="166"/>
      <c r="FM680" s="166"/>
    </row>
    <row r="681" spans="66:169" x14ac:dyDescent="0.3"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C681" s="64"/>
      <c r="CD681" s="64"/>
      <c r="CE681" s="64"/>
      <c r="CF681" s="64"/>
      <c r="CG681" s="64"/>
      <c r="CH681" s="64"/>
      <c r="CI681" s="64"/>
      <c r="CJ681" s="64"/>
      <c r="CK681" s="64"/>
      <c r="CL681" s="64"/>
      <c r="CM681" s="64"/>
      <c r="CN681" s="64"/>
      <c r="CO681" s="64"/>
      <c r="CP681" s="64"/>
      <c r="CQ681" s="64"/>
      <c r="CR681" s="64"/>
      <c r="CS681" s="64"/>
      <c r="CT681" s="64"/>
      <c r="CU681" s="64"/>
      <c r="CV681" s="64"/>
      <c r="CW681" s="64"/>
      <c r="CX681" s="64"/>
      <c r="CY681" s="64"/>
      <c r="CZ681" s="64"/>
      <c r="DA681" s="64"/>
      <c r="DB681" s="64"/>
      <c r="DC681" s="64"/>
      <c r="DD681" s="64"/>
      <c r="DE681" s="64"/>
      <c r="DF681" s="65"/>
      <c r="DG681" s="65"/>
      <c r="DH681" s="64"/>
      <c r="DI681" s="64"/>
      <c r="DJ681" s="64"/>
      <c r="DK681" s="64"/>
      <c r="DL681" s="64"/>
      <c r="DM681" s="64"/>
      <c r="DN681" s="64"/>
      <c r="DO681" s="64"/>
      <c r="DP681" s="64"/>
      <c r="DQ681" s="64"/>
      <c r="DR681" s="64"/>
      <c r="DS681" s="65"/>
      <c r="DT681" s="65"/>
      <c r="DU681" s="65"/>
      <c r="DV681" s="65"/>
      <c r="DW681" s="65"/>
      <c r="DX681" s="65"/>
      <c r="DY681" s="65"/>
      <c r="DZ681" s="65"/>
      <c r="EA681" s="65"/>
      <c r="EB681" s="65"/>
      <c r="EC681" s="65"/>
      <c r="ED681" s="65"/>
      <c r="EE681" s="65"/>
      <c r="EF681" s="65"/>
      <c r="EG681" s="65"/>
      <c r="EH681" s="65"/>
      <c r="EI681" s="65"/>
      <c r="EJ681" s="65"/>
      <c r="EK681" s="65"/>
      <c r="EL681" s="65"/>
      <c r="EM681" s="65"/>
      <c r="EN681" s="64"/>
      <c r="EO681" s="64"/>
      <c r="EP681" s="64"/>
      <c r="EQ681" s="64"/>
      <c r="ER681" s="64"/>
      <c r="ES681" s="166"/>
      <c r="ET681" s="166"/>
      <c r="EU681" s="166"/>
      <c r="EV681" s="166"/>
      <c r="EW681" s="166"/>
      <c r="EX681" s="166"/>
      <c r="EY681" s="166"/>
      <c r="EZ681" s="166"/>
      <c r="FA681" s="166"/>
      <c r="FB681" s="166"/>
      <c r="FC681" s="166"/>
      <c r="FD681" s="166"/>
      <c r="FE681" s="166"/>
      <c r="FF681" s="166"/>
      <c r="FG681" s="166"/>
      <c r="FH681" s="166"/>
      <c r="FI681" s="166"/>
      <c r="FJ681" s="166"/>
      <c r="FK681" s="166"/>
      <c r="FL681" s="166"/>
      <c r="FM681" s="166"/>
    </row>
    <row r="682" spans="66:169" x14ac:dyDescent="0.3">
      <c r="BN682" s="64"/>
      <c r="BO682" s="64"/>
      <c r="BP682" s="64"/>
      <c r="BQ682" s="64"/>
      <c r="BR682" s="64"/>
      <c r="BS682" s="64"/>
      <c r="BT682" s="64"/>
      <c r="BU682" s="64"/>
      <c r="BV682" s="64"/>
      <c r="BW682" s="64"/>
      <c r="BX682" s="64"/>
      <c r="BY682" s="64"/>
      <c r="BZ682" s="64"/>
      <c r="CA682" s="64"/>
      <c r="CC682" s="64"/>
      <c r="CD682" s="64"/>
      <c r="CE682" s="64"/>
      <c r="CF682" s="64"/>
      <c r="CG682" s="64"/>
      <c r="CH682" s="64"/>
      <c r="CI682" s="64"/>
      <c r="CJ682" s="64"/>
      <c r="CK682" s="64"/>
      <c r="CL682" s="64"/>
      <c r="CM682" s="64"/>
      <c r="CN682" s="64"/>
      <c r="CO682" s="64"/>
      <c r="CP682" s="64"/>
      <c r="CQ682" s="64"/>
      <c r="CR682" s="64"/>
      <c r="CS682" s="64"/>
      <c r="CT682" s="64"/>
      <c r="CU682" s="64"/>
      <c r="CV682" s="64"/>
      <c r="CW682" s="64"/>
      <c r="CX682" s="64"/>
      <c r="CY682" s="64"/>
      <c r="CZ682" s="64"/>
      <c r="DA682" s="64"/>
      <c r="DB682" s="64"/>
      <c r="DC682" s="64"/>
      <c r="DD682" s="64"/>
      <c r="DE682" s="64"/>
      <c r="DF682" s="65"/>
      <c r="DG682" s="65"/>
      <c r="DH682" s="64"/>
      <c r="DI682" s="64"/>
      <c r="DJ682" s="64"/>
      <c r="DK682" s="64"/>
      <c r="DL682" s="64"/>
      <c r="DM682" s="64"/>
      <c r="DN682" s="64"/>
      <c r="DO682" s="64"/>
      <c r="DP682" s="64"/>
      <c r="DQ682" s="64"/>
      <c r="DR682" s="64"/>
      <c r="DS682" s="65"/>
      <c r="DT682" s="65"/>
      <c r="DU682" s="65"/>
      <c r="DV682" s="65"/>
      <c r="DW682" s="65"/>
      <c r="DX682" s="65"/>
      <c r="DY682" s="65"/>
      <c r="DZ682" s="65"/>
      <c r="EA682" s="65"/>
      <c r="EB682" s="65"/>
      <c r="EC682" s="65"/>
      <c r="ED682" s="65"/>
      <c r="EE682" s="65"/>
      <c r="EF682" s="65"/>
      <c r="EG682" s="65"/>
      <c r="EH682" s="65"/>
      <c r="EI682" s="65"/>
      <c r="EJ682" s="65"/>
      <c r="EK682" s="65"/>
      <c r="EL682" s="65"/>
      <c r="EM682" s="65"/>
      <c r="EN682" s="64"/>
      <c r="EO682" s="64"/>
      <c r="EP682" s="64"/>
      <c r="EQ682" s="64"/>
      <c r="ER682" s="64"/>
      <c r="ES682" s="166"/>
      <c r="ET682" s="166"/>
      <c r="EU682" s="166"/>
      <c r="EV682" s="166"/>
      <c r="EW682" s="166"/>
      <c r="EX682" s="166"/>
      <c r="EY682" s="166"/>
      <c r="EZ682" s="166"/>
      <c r="FA682" s="166"/>
      <c r="FB682" s="166"/>
      <c r="FC682" s="166"/>
      <c r="FD682" s="166"/>
      <c r="FE682" s="166"/>
      <c r="FF682" s="166"/>
      <c r="FG682" s="166"/>
      <c r="FH682" s="166"/>
      <c r="FI682" s="166"/>
      <c r="FJ682" s="166"/>
      <c r="FK682" s="166"/>
      <c r="FL682" s="166"/>
      <c r="FM682" s="166"/>
    </row>
    <row r="683" spans="66:169" x14ac:dyDescent="0.3"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C683" s="64"/>
      <c r="CD683" s="64"/>
      <c r="CE683" s="64"/>
      <c r="CF683" s="64"/>
      <c r="CG683" s="64"/>
      <c r="CH683" s="64"/>
      <c r="CI683" s="64"/>
      <c r="CJ683" s="64"/>
      <c r="CK683" s="64"/>
      <c r="CL683" s="64"/>
      <c r="CM683" s="64"/>
      <c r="CN683" s="64"/>
      <c r="CO683" s="64"/>
      <c r="CP683" s="64"/>
      <c r="CQ683" s="64"/>
      <c r="CR683" s="64"/>
      <c r="CS683" s="64"/>
      <c r="CT683" s="64"/>
      <c r="CU683" s="64"/>
      <c r="CV683" s="64"/>
      <c r="CW683" s="64"/>
      <c r="CX683" s="64"/>
      <c r="CY683" s="64"/>
      <c r="CZ683" s="64"/>
      <c r="DA683" s="64"/>
      <c r="DB683" s="64"/>
      <c r="DC683" s="64"/>
      <c r="DD683" s="64"/>
      <c r="DE683" s="64"/>
      <c r="DF683" s="65"/>
      <c r="DG683" s="65"/>
      <c r="DH683" s="64"/>
      <c r="DI683" s="64"/>
      <c r="DJ683" s="64"/>
      <c r="DK683" s="64"/>
      <c r="DL683" s="64"/>
      <c r="DM683" s="64"/>
      <c r="DN683" s="64"/>
      <c r="DO683" s="64"/>
      <c r="DP683" s="64"/>
      <c r="DQ683" s="64"/>
      <c r="DR683" s="64"/>
      <c r="DS683" s="65"/>
      <c r="DT683" s="65"/>
      <c r="DU683" s="65"/>
      <c r="DV683" s="65"/>
      <c r="DW683" s="65"/>
      <c r="DX683" s="65"/>
      <c r="DY683" s="65"/>
      <c r="DZ683" s="65"/>
      <c r="EA683" s="65"/>
      <c r="EB683" s="65"/>
      <c r="EC683" s="65"/>
      <c r="ED683" s="65"/>
      <c r="EE683" s="65"/>
      <c r="EF683" s="65"/>
      <c r="EG683" s="65"/>
      <c r="EH683" s="65"/>
      <c r="EI683" s="65"/>
      <c r="EJ683" s="65"/>
      <c r="EK683" s="65"/>
      <c r="EL683" s="65"/>
      <c r="EM683" s="65"/>
      <c r="EN683" s="64"/>
      <c r="EO683" s="64"/>
      <c r="EP683" s="64"/>
      <c r="EQ683" s="64"/>
      <c r="ER683" s="64"/>
      <c r="ES683" s="166"/>
      <c r="ET683" s="166"/>
      <c r="EU683" s="166"/>
      <c r="EV683" s="166"/>
      <c r="EW683" s="166"/>
      <c r="EX683" s="166"/>
      <c r="EY683" s="166"/>
      <c r="EZ683" s="166"/>
      <c r="FA683" s="166"/>
      <c r="FB683" s="166"/>
      <c r="FC683" s="166"/>
      <c r="FD683" s="166"/>
      <c r="FE683" s="166"/>
      <c r="FF683" s="166"/>
      <c r="FG683" s="166"/>
      <c r="FH683" s="166"/>
      <c r="FI683" s="166"/>
      <c r="FJ683" s="166"/>
      <c r="FK683" s="166"/>
      <c r="FL683" s="166"/>
      <c r="FM683" s="166"/>
    </row>
    <row r="684" spans="66:169" x14ac:dyDescent="0.3"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C684" s="64"/>
      <c r="CD684" s="64"/>
      <c r="CE684" s="64"/>
      <c r="CF684" s="64"/>
      <c r="CG684" s="64"/>
      <c r="CH684" s="64"/>
      <c r="CI684" s="64"/>
      <c r="CJ684" s="64"/>
      <c r="CK684" s="64"/>
      <c r="CL684" s="64"/>
      <c r="CM684" s="64"/>
      <c r="CN684" s="64"/>
      <c r="CO684" s="64"/>
      <c r="CP684" s="64"/>
      <c r="CQ684" s="64"/>
      <c r="CR684" s="64"/>
      <c r="CS684" s="64"/>
      <c r="CT684" s="64"/>
      <c r="CU684" s="64"/>
      <c r="CV684" s="64"/>
      <c r="CW684" s="64"/>
      <c r="CX684" s="64"/>
      <c r="CY684" s="64"/>
      <c r="CZ684" s="64"/>
      <c r="DA684" s="64"/>
      <c r="DB684" s="64"/>
      <c r="DC684" s="64"/>
      <c r="DD684" s="64"/>
      <c r="DE684" s="64"/>
      <c r="DF684" s="65"/>
      <c r="DG684" s="65"/>
      <c r="DH684" s="64"/>
      <c r="DI684" s="64"/>
      <c r="DJ684" s="64"/>
      <c r="DK684" s="64"/>
      <c r="DL684" s="64"/>
      <c r="DM684" s="64"/>
      <c r="DN684" s="64"/>
      <c r="DO684" s="64"/>
      <c r="DP684" s="64"/>
      <c r="DQ684" s="64"/>
      <c r="DR684" s="64"/>
      <c r="DS684" s="65"/>
      <c r="DT684" s="65"/>
      <c r="DU684" s="65"/>
      <c r="DV684" s="65"/>
      <c r="DW684" s="65"/>
      <c r="DX684" s="65"/>
      <c r="DY684" s="65"/>
      <c r="DZ684" s="65"/>
      <c r="EA684" s="65"/>
      <c r="EB684" s="65"/>
      <c r="EC684" s="65"/>
      <c r="ED684" s="65"/>
      <c r="EE684" s="65"/>
      <c r="EF684" s="65"/>
      <c r="EG684" s="65"/>
      <c r="EH684" s="65"/>
      <c r="EI684" s="65"/>
      <c r="EJ684" s="65"/>
      <c r="EK684" s="65"/>
      <c r="EL684" s="65"/>
      <c r="EM684" s="65"/>
      <c r="EN684" s="64"/>
      <c r="EO684" s="64"/>
      <c r="EP684" s="64"/>
      <c r="EQ684" s="64"/>
      <c r="ER684" s="64"/>
      <c r="ES684" s="166"/>
      <c r="ET684" s="166"/>
      <c r="EU684" s="166"/>
      <c r="EV684" s="166"/>
      <c r="EW684" s="166"/>
      <c r="EX684" s="166"/>
      <c r="EY684" s="166"/>
      <c r="EZ684" s="166"/>
      <c r="FA684" s="166"/>
      <c r="FB684" s="166"/>
      <c r="FC684" s="166"/>
      <c r="FD684" s="166"/>
      <c r="FE684" s="166"/>
      <c r="FF684" s="166"/>
      <c r="FG684" s="166"/>
      <c r="FH684" s="166"/>
      <c r="FI684" s="166"/>
      <c r="FJ684" s="166"/>
      <c r="FK684" s="166"/>
      <c r="FL684" s="166"/>
      <c r="FM684" s="166"/>
    </row>
    <row r="685" spans="66:169" x14ac:dyDescent="0.3">
      <c r="BN685" s="64"/>
      <c r="BO685" s="64"/>
      <c r="BP685" s="64"/>
      <c r="BQ685" s="64"/>
      <c r="BR685" s="64"/>
      <c r="BS685" s="64"/>
      <c r="BT685" s="64"/>
      <c r="BU685" s="64"/>
      <c r="BV685" s="64"/>
      <c r="BW685" s="64"/>
      <c r="BX685" s="64"/>
      <c r="BY685" s="64"/>
      <c r="BZ685" s="64"/>
      <c r="CA685" s="64"/>
      <c r="CC685" s="64"/>
      <c r="CD685" s="64"/>
      <c r="CE685" s="64"/>
      <c r="CF685" s="64"/>
      <c r="CG685" s="64"/>
      <c r="CH685" s="64"/>
      <c r="CI685" s="64"/>
      <c r="CJ685" s="64"/>
      <c r="CK685" s="64"/>
      <c r="CL685" s="64"/>
      <c r="CM685" s="64"/>
      <c r="CN685" s="64"/>
      <c r="CO685" s="64"/>
      <c r="CP685" s="64"/>
      <c r="CQ685" s="64"/>
      <c r="CR685" s="64"/>
      <c r="CS685" s="64"/>
      <c r="CT685" s="64"/>
      <c r="CU685" s="64"/>
      <c r="CV685" s="64"/>
      <c r="CW685" s="64"/>
      <c r="CX685" s="64"/>
      <c r="CY685" s="64"/>
      <c r="CZ685" s="64"/>
      <c r="DA685" s="64"/>
      <c r="DB685" s="64"/>
      <c r="DC685" s="64"/>
      <c r="DD685" s="64"/>
      <c r="DE685" s="64"/>
      <c r="DF685" s="65"/>
      <c r="DG685" s="65"/>
      <c r="DH685" s="64"/>
      <c r="DI685" s="64"/>
      <c r="DJ685" s="64"/>
      <c r="DK685" s="64"/>
      <c r="DL685" s="64"/>
      <c r="DM685" s="64"/>
      <c r="DN685" s="64"/>
      <c r="DO685" s="64"/>
      <c r="DP685" s="64"/>
      <c r="DQ685" s="64"/>
      <c r="DR685" s="64"/>
      <c r="DS685" s="65"/>
      <c r="DT685" s="65"/>
      <c r="DU685" s="65"/>
      <c r="DV685" s="65"/>
      <c r="DW685" s="65"/>
      <c r="DX685" s="65"/>
      <c r="DY685" s="65"/>
      <c r="DZ685" s="65"/>
      <c r="EA685" s="65"/>
      <c r="EB685" s="65"/>
      <c r="EC685" s="65"/>
      <c r="ED685" s="65"/>
      <c r="EE685" s="65"/>
      <c r="EF685" s="65"/>
      <c r="EG685" s="65"/>
      <c r="EH685" s="65"/>
      <c r="EI685" s="65"/>
      <c r="EJ685" s="65"/>
      <c r="EK685" s="65"/>
      <c r="EL685" s="65"/>
      <c r="EM685" s="65"/>
      <c r="EN685" s="64"/>
      <c r="EO685" s="64"/>
      <c r="EP685" s="64"/>
      <c r="EQ685" s="64"/>
      <c r="ER685" s="64"/>
      <c r="ES685" s="166"/>
      <c r="ET685" s="166"/>
      <c r="EU685" s="166"/>
      <c r="EV685" s="166"/>
      <c r="EW685" s="166"/>
      <c r="EX685" s="166"/>
      <c r="EY685" s="166"/>
      <c r="EZ685" s="166"/>
      <c r="FA685" s="166"/>
      <c r="FB685" s="166"/>
      <c r="FC685" s="166"/>
      <c r="FD685" s="166"/>
      <c r="FE685" s="166"/>
      <c r="FF685" s="166"/>
      <c r="FG685" s="166"/>
      <c r="FH685" s="166"/>
      <c r="FI685" s="166"/>
      <c r="FJ685" s="166"/>
      <c r="FK685" s="166"/>
      <c r="FL685" s="166"/>
      <c r="FM685" s="166"/>
    </row>
    <row r="686" spans="66:169" x14ac:dyDescent="0.3"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C686" s="64"/>
      <c r="CD686" s="64"/>
      <c r="CE686" s="64"/>
      <c r="CF686" s="64"/>
      <c r="CG686" s="64"/>
      <c r="CH686" s="64"/>
      <c r="CI686" s="64"/>
      <c r="CJ686" s="64"/>
      <c r="CK686" s="64"/>
      <c r="CL686" s="64"/>
      <c r="CM686" s="64"/>
      <c r="CN686" s="64"/>
      <c r="CO686" s="64"/>
      <c r="CP686" s="64"/>
      <c r="CQ686" s="64"/>
      <c r="CR686" s="64"/>
      <c r="CS686" s="64"/>
      <c r="CT686" s="64"/>
      <c r="CU686" s="64"/>
      <c r="CV686" s="64"/>
      <c r="CW686" s="64"/>
      <c r="CX686" s="64"/>
      <c r="CY686" s="64"/>
      <c r="CZ686" s="64"/>
      <c r="DA686" s="64"/>
      <c r="DB686" s="64"/>
      <c r="DC686" s="64"/>
      <c r="DD686" s="64"/>
      <c r="DE686" s="64"/>
      <c r="DF686" s="65"/>
      <c r="DG686" s="65"/>
      <c r="DH686" s="64"/>
      <c r="DI686" s="64"/>
      <c r="DJ686" s="64"/>
      <c r="DK686" s="64"/>
      <c r="DL686" s="64"/>
      <c r="DM686" s="64"/>
      <c r="DN686" s="64"/>
      <c r="DO686" s="64"/>
      <c r="DP686" s="64"/>
      <c r="DQ686" s="64"/>
      <c r="DR686" s="64"/>
      <c r="DS686" s="65"/>
      <c r="DT686" s="65"/>
      <c r="DU686" s="65"/>
      <c r="DV686" s="65"/>
      <c r="DW686" s="65"/>
      <c r="DX686" s="65"/>
      <c r="DY686" s="65"/>
      <c r="DZ686" s="65"/>
      <c r="EA686" s="65"/>
      <c r="EB686" s="65"/>
      <c r="EC686" s="65"/>
      <c r="ED686" s="65"/>
      <c r="EE686" s="65"/>
      <c r="EF686" s="65"/>
      <c r="EG686" s="65"/>
      <c r="EH686" s="65"/>
      <c r="EI686" s="65"/>
      <c r="EJ686" s="65"/>
      <c r="EK686" s="65"/>
      <c r="EL686" s="65"/>
      <c r="EM686" s="65"/>
      <c r="EN686" s="64"/>
      <c r="EO686" s="64"/>
      <c r="EP686" s="64"/>
      <c r="EQ686" s="64"/>
      <c r="ER686" s="64"/>
      <c r="ES686" s="166"/>
      <c r="ET686" s="166"/>
      <c r="EU686" s="166"/>
      <c r="EV686" s="166"/>
      <c r="EW686" s="166"/>
      <c r="EX686" s="166"/>
      <c r="EY686" s="166"/>
      <c r="EZ686" s="166"/>
      <c r="FA686" s="166"/>
      <c r="FB686" s="166"/>
      <c r="FC686" s="166"/>
      <c r="FD686" s="166"/>
      <c r="FE686" s="166"/>
      <c r="FF686" s="166"/>
      <c r="FG686" s="166"/>
      <c r="FH686" s="166"/>
      <c r="FI686" s="166"/>
      <c r="FJ686" s="166"/>
      <c r="FK686" s="166"/>
      <c r="FL686" s="166"/>
      <c r="FM686" s="166"/>
    </row>
    <row r="687" spans="66:169" x14ac:dyDescent="0.3">
      <c r="BN687" s="64"/>
      <c r="BO687" s="64"/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C687" s="64"/>
      <c r="CD687" s="64"/>
      <c r="CE687" s="64"/>
      <c r="CF687" s="64"/>
      <c r="CG687" s="64"/>
      <c r="CH687" s="64"/>
      <c r="CI687" s="64"/>
      <c r="CJ687" s="64"/>
      <c r="CK687" s="64"/>
      <c r="CL687" s="64"/>
      <c r="CM687" s="64"/>
      <c r="CN687" s="64"/>
      <c r="CO687" s="64"/>
      <c r="CP687" s="64"/>
      <c r="CQ687" s="64"/>
      <c r="CR687" s="64"/>
      <c r="CS687" s="64"/>
      <c r="CT687" s="64"/>
      <c r="CU687" s="64"/>
      <c r="CV687" s="64"/>
      <c r="CW687" s="64"/>
      <c r="CX687" s="64"/>
      <c r="CY687" s="64"/>
      <c r="CZ687" s="64"/>
      <c r="DA687" s="64"/>
      <c r="DB687" s="64"/>
      <c r="DC687" s="64"/>
      <c r="DD687" s="64"/>
      <c r="DE687" s="64"/>
      <c r="DF687" s="65"/>
      <c r="DG687" s="65"/>
      <c r="DH687" s="64"/>
      <c r="DI687" s="64"/>
      <c r="DJ687" s="64"/>
      <c r="DK687" s="64"/>
      <c r="DL687" s="64"/>
      <c r="DM687" s="64"/>
      <c r="DN687" s="64"/>
      <c r="DO687" s="64"/>
      <c r="DP687" s="64"/>
      <c r="DQ687" s="64"/>
      <c r="DR687" s="64"/>
      <c r="DS687" s="65"/>
      <c r="DT687" s="65"/>
      <c r="DU687" s="65"/>
      <c r="DV687" s="65"/>
      <c r="DW687" s="65"/>
      <c r="DX687" s="65"/>
      <c r="DY687" s="65"/>
      <c r="DZ687" s="65"/>
      <c r="EA687" s="65"/>
      <c r="EB687" s="65"/>
      <c r="EC687" s="65"/>
      <c r="ED687" s="65"/>
      <c r="EE687" s="65"/>
      <c r="EF687" s="65"/>
      <c r="EG687" s="65"/>
      <c r="EH687" s="65"/>
      <c r="EI687" s="65"/>
      <c r="EJ687" s="65"/>
      <c r="EK687" s="65"/>
      <c r="EL687" s="65"/>
      <c r="EM687" s="65"/>
      <c r="EN687" s="64"/>
      <c r="EO687" s="64"/>
      <c r="EP687" s="64"/>
      <c r="EQ687" s="64"/>
      <c r="ER687" s="64"/>
      <c r="ES687" s="166"/>
      <c r="ET687" s="166"/>
      <c r="EU687" s="166"/>
      <c r="EV687" s="166"/>
      <c r="EW687" s="166"/>
      <c r="EX687" s="166"/>
      <c r="EY687" s="166"/>
      <c r="EZ687" s="166"/>
      <c r="FA687" s="166"/>
      <c r="FB687" s="166"/>
      <c r="FC687" s="166"/>
      <c r="FD687" s="166"/>
      <c r="FE687" s="166"/>
      <c r="FF687" s="166"/>
      <c r="FG687" s="166"/>
      <c r="FH687" s="166"/>
      <c r="FI687" s="166"/>
      <c r="FJ687" s="166"/>
      <c r="FK687" s="166"/>
      <c r="FL687" s="166"/>
      <c r="FM687" s="166"/>
    </row>
    <row r="688" spans="66:169" x14ac:dyDescent="0.3"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  <c r="CO688" s="64"/>
      <c r="CP688" s="64"/>
      <c r="CQ688" s="64"/>
      <c r="CR688" s="64"/>
      <c r="CS688" s="64"/>
      <c r="CT688" s="64"/>
      <c r="CU688" s="64"/>
      <c r="CV688" s="64"/>
      <c r="CW688" s="64"/>
      <c r="CX688" s="64"/>
      <c r="CY688" s="64"/>
      <c r="CZ688" s="64"/>
      <c r="DA688" s="64"/>
      <c r="DB688" s="64"/>
      <c r="DC688" s="64"/>
      <c r="DD688" s="64"/>
      <c r="DE688" s="64"/>
      <c r="DF688" s="65"/>
      <c r="DG688" s="65"/>
      <c r="DH688" s="64"/>
      <c r="DI688" s="64"/>
      <c r="DJ688" s="64"/>
      <c r="DK688" s="64"/>
      <c r="DL688" s="64"/>
      <c r="DM688" s="64"/>
      <c r="DN688" s="64"/>
      <c r="DO688" s="64"/>
      <c r="DP688" s="64"/>
      <c r="DQ688" s="64"/>
      <c r="DR688" s="64"/>
      <c r="DS688" s="65"/>
      <c r="DT688" s="65"/>
      <c r="DU688" s="65"/>
      <c r="DV688" s="65"/>
      <c r="DW688" s="65"/>
      <c r="DX688" s="65"/>
      <c r="DY688" s="65"/>
      <c r="DZ688" s="65"/>
      <c r="EA688" s="65"/>
      <c r="EB688" s="65"/>
      <c r="EC688" s="65"/>
      <c r="ED688" s="65"/>
      <c r="EE688" s="65"/>
      <c r="EF688" s="65"/>
      <c r="EG688" s="65"/>
      <c r="EH688" s="65"/>
      <c r="EI688" s="65"/>
      <c r="EJ688" s="65"/>
      <c r="EK688" s="65"/>
      <c r="EL688" s="65"/>
      <c r="EM688" s="65"/>
      <c r="EN688" s="64"/>
      <c r="EO688" s="64"/>
      <c r="EP688" s="64"/>
      <c r="EQ688" s="64"/>
      <c r="ER688" s="64"/>
      <c r="ES688" s="166"/>
      <c r="ET688" s="166"/>
      <c r="EU688" s="166"/>
      <c r="EV688" s="166"/>
      <c r="EW688" s="166"/>
      <c r="EX688" s="166"/>
      <c r="EY688" s="166"/>
      <c r="EZ688" s="166"/>
      <c r="FA688" s="166"/>
      <c r="FB688" s="166"/>
      <c r="FC688" s="166"/>
      <c r="FD688" s="166"/>
      <c r="FE688" s="166"/>
      <c r="FF688" s="166"/>
      <c r="FG688" s="166"/>
      <c r="FH688" s="166"/>
      <c r="FI688" s="166"/>
      <c r="FJ688" s="166"/>
      <c r="FK688" s="166"/>
      <c r="FL688" s="166"/>
      <c r="FM688" s="166"/>
    </row>
    <row r="689" spans="66:169" x14ac:dyDescent="0.3"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C689" s="64"/>
      <c r="CD689" s="64"/>
      <c r="CE689" s="64"/>
      <c r="CF689" s="64"/>
      <c r="CG689" s="64"/>
      <c r="CH689" s="64"/>
      <c r="CI689" s="64"/>
      <c r="CJ689" s="64"/>
      <c r="CK689" s="64"/>
      <c r="CL689" s="64"/>
      <c r="CM689" s="64"/>
      <c r="CN689" s="64"/>
      <c r="CO689" s="64"/>
      <c r="CP689" s="64"/>
      <c r="CQ689" s="64"/>
      <c r="CR689" s="64"/>
      <c r="CS689" s="64"/>
      <c r="CT689" s="64"/>
      <c r="CU689" s="64"/>
      <c r="CV689" s="64"/>
      <c r="CW689" s="64"/>
      <c r="CX689" s="64"/>
      <c r="CY689" s="64"/>
      <c r="CZ689" s="64"/>
      <c r="DA689" s="64"/>
      <c r="DB689" s="64"/>
      <c r="DC689" s="64"/>
      <c r="DD689" s="64"/>
      <c r="DE689" s="64"/>
      <c r="DF689" s="65"/>
      <c r="DG689" s="65"/>
      <c r="DH689" s="64"/>
      <c r="DI689" s="64"/>
      <c r="DJ689" s="64"/>
      <c r="DK689" s="64"/>
      <c r="DL689" s="64"/>
      <c r="DM689" s="64"/>
      <c r="DN689" s="64"/>
      <c r="DO689" s="64"/>
      <c r="DP689" s="64"/>
      <c r="DQ689" s="64"/>
      <c r="DR689" s="64"/>
      <c r="DS689" s="65"/>
      <c r="DT689" s="65"/>
      <c r="DU689" s="65"/>
      <c r="DV689" s="65"/>
      <c r="DW689" s="65"/>
      <c r="DX689" s="65"/>
      <c r="DY689" s="65"/>
      <c r="DZ689" s="65"/>
      <c r="EA689" s="65"/>
      <c r="EB689" s="65"/>
      <c r="EC689" s="65"/>
      <c r="ED689" s="65"/>
      <c r="EE689" s="65"/>
      <c r="EF689" s="65"/>
      <c r="EG689" s="65"/>
      <c r="EH689" s="65"/>
      <c r="EI689" s="65"/>
      <c r="EJ689" s="65"/>
      <c r="EK689" s="65"/>
      <c r="EL689" s="65"/>
      <c r="EM689" s="65"/>
      <c r="EN689" s="64"/>
      <c r="EO689" s="64"/>
      <c r="EP689" s="64"/>
      <c r="EQ689" s="64"/>
      <c r="ER689" s="64"/>
      <c r="ES689" s="166"/>
      <c r="ET689" s="166"/>
      <c r="EU689" s="166"/>
      <c r="EV689" s="166"/>
      <c r="EW689" s="166"/>
      <c r="EX689" s="166"/>
      <c r="EY689" s="166"/>
      <c r="EZ689" s="166"/>
      <c r="FA689" s="166"/>
      <c r="FB689" s="166"/>
      <c r="FC689" s="166"/>
      <c r="FD689" s="166"/>
      <c r="FE689" s="166"/>
      <c r="FF689" s="166"/>
      <c r="FG689" s="166"/>
      <c r="FH689" s="166"/>
      <c r="FI689" s="166"/>
      <c r="FJ689" s="166"/>
      <c r="FK689" s="166"/>
      <c r="FL689" s="166"/>
      <c r="FM689" s="166"/>
    </row>
    <row r="690" spans="66:169" x14ac:dyDescent="0.3"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  <c r="CO690" s="64"/>
      <c r="CP690" s="64"/>
      <c r="CQ690" s="64"/>
      <c r="CR690" s="64"/>
      <c r="CS690" s="64"/>
      <c r="CT690" s="64"/>
      <c r="CU690" s="64"/>
      <c r="CV690" s="64"/>
      <c r="CW690" s="64"/>
      <c r="CX690" s="64"/>
      <c r="CY690" s="64"/>
      <c r="CZ690" s="64"/>
      <c r="DA690" s="64"/>
      <c r="DB690" s="64"/>
      <c r="DC690" s="64"/>
      <c r="DD690" s="64"/>
      <c r="DE690" s="64"/>
      <c r="DF690" s="65"/>
      <c r="DG690" s="65"/>
      <c r="DH690" s="64"/>
      <c r="DI690" s="64"/>
      <c r="DJ690" s="64"/>
      <c r="DK690" s="64"/>
      <c r="DL690" s="64"/>
      <c r="DM690" s="64"/>
      <c r="DN690" s="64"/>
      <c r="DO690" s="64"/>
      <c r="DP690" s="64"/>
      <c r="DQ690" s="64"/>
      <c r="DR690" s="64"/>
      <c r="DS690" s="65"/>
      <c r="DT690" s="65"/>
      <c r="DU690" s="65"/>
      <c r="DV690" s="65"/>
      <c r="DW690" s="65"/>
      <c r="DX690" s="65"/>
      <c r="DY690" s="65"/>
      <c r="DZ690" s="65"/>
      <c r="EA690" s="65"/>
      <c r="EB690" s="65"/>
      <c r="EC690" s="65"/>
      <c r="ED690" s="65"/>
      <c r="EE690" s="65"/>
      <c r="EF690" s="65"/>
      <c r="EG690" s="65"/>
      <c r="EH690" s="65"/>
      <c r="EI690" s="65"/>
      <c r="EJ690" s="65"/>
      <c r="EK690" s="65"/>
      <c r="EL690" s="65"/>
      <c r="EM690" s="65"/>
      <c r="EN690" s="64"/>
      <c r="EO690" s="64"/>
      <c r="EP690" s="64"/>
      <c r="EQ690" s="64"/>
      <c r="ER690" s="64"/>
      <c r="ES690" s="166"/>
      <c r="ET690" s="166"/>
      <c r="EU690" s="166"/>
      <c r="EV690" s="166"/>
      <c r="EW690" s="166"/>
      <c r="EX690" s="166"/>
      <c r="EY690" s="166"/>
      <c r="EZ690" s="166"/>
      <c r="FA690" s="166"/>
      <c r="FB690" s="166"/>
      <c r="FC690" s="166"/>
      <c r="FD690" s="166"/>
      <c r="FE690" s="166"/>
      <c r="FF690" s="166"/>
      <c r="FG690" s="166"/>
      <c r="FH690" s="166"/>
      <c r="FI690" s="166"/>
      <c r="FJ690" s="166"/>
      <c r="FK690" s="166"/>
      <c r="FL690" s="166"/>
      <c r="FM690" s="166"/>
    </row>
    <row r="691" spans="66:169" x14ac:dyDescent="0.3"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  <c r="CO691" s="64"/>
      <c r="CP691" s="64"/>
      <c r="CQ691" s="64"/>
      <c r="CR691" s="64"/>
      <c r="CS691" s="64"/>
      <c r="CT691" s="64"/>
      <c r="CU691" s="64"/>
      <c r="CV691" s="64"/>
      <c r="CW691" s="64"/>
      <c r="CX691" s="64"/>
      <c r="CY691" s="64"/>
      <c r="CZ691" s="64"/>
      <c r="DA691" s="64"/>
      <c r="DB691" s="64"/>
      <c r="DC691" s="64"/>
      <c r="DD691" s="64"/>
      <c r="DE691" s="64"/>
      <c r="DF691" s="65"/>
      <c r="DG691" s="65"/>
      <c r="DH691" s="64"/>
      <c r="DI691" s="64"/>
      <c r="DJ691" s="64"/>
      <c r="DK691" s="64"/>
      <c r="DL691" s="64"/>
      <c r="DM691" s="64"/>
      <c r="DN691" s="64"/>
      <c r="DO691" s="64"/>
      <c r="DP691" s="64"/>
      <c r="DQ691" s="64"/>
      <c r="DR691" s="64"/>
      <c r="DS691" s="65"/>
      <c r="DT691" s="65"/>
      <c r="DU691" s="65"/>
      <c r="DV691" s="65"/>
      <c r="DW691" s="65"/>
      <c r="DX691" s="65"/>
      <c r="DY691" s="65"/>
      <c r="DZ691" s="65"/>
      <c r="EA691" s="65"/>
      <c r="EB691" s="65"/>
      <c r="EC691" s="65"/>
      <c r="ED691" s="65"/>
      <c r="EE691" s="65"/>
      <c r="EF691" s="65"/>
      <c r="EG691" s="65"/>
      <c r="EH691" s="65"/>
      <c r="EI691" s="65"/>
      <c r="EJ691" s="65"/>
      <c r="EK691" s="65"/>
      <c r="EL691" s="65"/>
      <c r="EM691" s="65"/>
      <c r="EN691" s="64"/>
      <c r="EO691" s="64"/>
      <c r="EP691" s="64"/>
      <c r="EQ691" s="64"/>
      <c r="ER691" s="64"/>
      <c r="ES691" s="166"/>
      <c r="ET691" s="166"/>
      <c r="EU691" s="166"/>
      <c r="EV691" s="166"/>
      <c r="EW691" s="166"/>
      <c r="EX691" s="166"/>
      <c r="EY691" s="166"/>
      <c r="EZ691" s="166"/>
      <c r="FA691" s="166"/>
      <c r="FB691" s="166"/>
      <c r="FC691" s="166"/>
      <c r="FD691" s="166"/>
      <c r="FE691" s="166"/>
      <c r="FF691" s="166"/>
      <c r="FG691" s="166"/>
      <c r="FH691" s="166"/>
      <c r="FI691" s="166"/>
      <c r="FJ691" s="166"/>
      <c r="FK691" s="166"/>
      <c r="FL691" s="166"/>
      <c r="FM691" s="166"/>
    </row>
    <row r="692" spans="66:169" x14ac:dyDescent="0.3"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  <c r="CO692" s="64"/>
      <c r="CP692" s="64"/>
      <c r="CQ692" s="64"/>
      <c r="CR692" s="64"/>
      <c r="CS692" s="64"/>
      <c r="CT692" s="64"/>
      <c r="CU692" s="64"/>
      <c r="CV692" s="64"/>
      <c r="CW692" s="64"/>
      <c r="CX692" s="64"/>
      <c r="CY692" s="64"/>
      <c r="CZ692" s="64"/>
      <c r="DA692" s="64"/>
      <c r="DB692" s="64"/>
      <c r="DC692" s="64"/>
      <c r="DD692" s="64"/>
      <c r="DE692" s="64"/>
      <c r="DF692" s="65"/>
      <c r="DG692" s="65"/>
      <c r="DH692" s="64"/>
      <c r="DI692" s="64"/>
      <c r="DJ692" s="64"/>
      <c r="DK692" s="64"/>
      <c r="DL692" s="64"/>
      <c r="DM692" s="64"/>
      <c r="DN692" s="64"/>
      <c r="DO692" s="64"/>
      <c r="DP692" s="64"/>
      <c r="DQ692" s="64"/>
      <c r="DR692" s="64"/>
      <c r="DS692" s="65"/>
      <c r="DT692" s="65"/>
      <c r="DU692" s="65"/>
      <c r="DV692" s="65"/>
      <c r="DW692" s="65"/>
      <c r="DX692" s="65"/>
      <c r="DY692" s="65"/>
      <c r="DZ692" s="65"/>
      <c r="EA692" s="65"/>
      <c r="EB692" s="65"/>
      <c r="EC692" s="65"/>
      <c r="ED692" s="65"/>
      <c r="EE692" s="65"/>
      <c r="EF692" s="65"/>
      <c r="EG692" s="65"/>
      <c r="EH692" s="65"/>
      <c r="EI692" s="65"/>
      <c r="EJ692" s="65"/>
      <c r="EK692" s="65"/>
      <c r="EL692" s="65"/>
      <c r="EM692" s="65"/>
      <c r="EN692" s="64"/>
      <c r="EO692" s="64"/>
      <c r="EP692" s="64"/>
      <c r="EQ692" s="64"/>
      <c r="ER692" s="64"/>
      <c r="ES692" s="166"/>
      <c r="ET692" s="166"/>
      <c r="EU692" s="166"/>
      <c r="EV692" s="166"/>
      <c r="EW692" s="166"/>
      <c r="EX692" s="166"/>
      <c r="EY692" s="166"/>
      <c r="EZ692" s="166"/>
      <c r="FA692" s="166"/>
      <c r="FB692" s="166"/>
      <c r="FC692" s="166"/>
      <c r="FD692" s="166"/>
      <c r="FE692" s="166"/>
      <c r="FF692" s="166"/>
      <c r="FG692" s="166"/>
      <c r="FH692" s="166"/>
      <c r="FI692" s="166"/>
      <c r="FJ692" s="166"/>
      <c r="FK692" s="166"/>
      <c r="FL692" s="166"/>
      <c r="FM692" s="166"/>
    </row>
    <row r="693" spans="66:169" x14ac:dyDescent="0.3"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  <c r="CO693" s="64"/>
      <c r="CP693" s="64"/>
      <c r="CQ693" s="64"/>
      <c r="CR693" s="64"/>
      <c r="CS693" s="64"/>
      <c r="CT693" s="64"/>
      <c r="CU693" s="64"/>
      <c r="CV693" s="64"/>
      <c r="CW693" s="64"/>
      <c r="CX693" s="64"/>
      <c r="CY693" s="64"/>
      <c r="CZ693" s="64"/>
      <c r="DA693" s="64"/>
      <c r="DB693" s="64"/>
      <c r="DC693" s="64"/>
      <c r="DD693" s="64"/>
      <c r="DE693" s="64"/>
      <c r="DF693" s="65"/>
      <c r="DG693" s="65"/>
      <c r="DH693" s="64"/>
      <c r="DI693" s="64"/>
      <c r="DJ693" s="64"/>
      <c r="DK693" s="64"/>
      <c r="DL693" s="64"/>
      <c r="DM693" s="64"/>
      <c r="DN693" s="64"/>
      <c r="DO693" s="64"/>
      <c r="DP693" s="64"/>
      <c r="DQ693" s="64"/>
      <c r="DR693" s="64"/>
      <c r="DS693" s="65"/>
      <c r="DT693" s="65"/>
      <c r="DU693" s="65"/>
      <c r="DV693" s="65"/>
      <c r="DW693" s="65"/>
      <c r="DX693" s="65"/>
      <c r="DY693" s="65"/>
      <c r="DZ693" s="65"/>
      <c r="EA693" s="65"/>
      <c r="EB693" s="65"/>
      <c r="EC693" s="65"/>
      <c r="ED693" s="65"/>
      <c r="EE693" s="65"/>
      <c r="EF693" s="65"/>
      <c r="EG693" s="65"/>
      <c r="EH693" s="65"/>
      <c r="EI693" s="65"/>
      <c r="EJ693" s="65"/>
      <c r="EK693" s="65"/>
      <c r="EL693" s="65"/>
      <c r="EM693" s="65"/>
      <c r="EN693" s="64"/>
      <c r="EO693" s="64"/>
      <c r="EP693" s="64"/>
      <c r="EQ693" s="64"/>
      <c r="ER693" s="64"/>
      <c r="ES693" s="166"/>
      <c r="ET693" s="166"/>
      <c r="EU693" s="166"/>
      <c r="EV693" s="166"/>
      <c r="EW693" s="166"/>
      <c r="EX693" s="166"/>
      <c r="EY693" s="166"/>
      <c r="EZ693" s="166"/>
      <c r="FA693" s="166"/>
      <c r="FB693" s="166"/>
      <c r="FC693" s="166"/>
      <c r="FD693" s="166"/>
      <c r="FE693" s="166"/>
      <c r="FF693" s="166"/>
      <c r="FG693" s="166"/>
      <c r="FH693" s="166"/>
      <c r="FI693" s="166"/>
      <c r="FJ693" s="166"/>
      <c r="FK693" s="166"/>
      <c r="FL693" s="166"/>
      <c r="FM693" s="166"/>
    </row>
    <row r="694" spans="66:169" x14ac:dyDescent="0.3"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  <c r="CO694" s="64"/>
      <c r="CP694" s="64"/>
      <c r="CQ694" s="64"/>
      <c r="CR694" s="64"/>
      <c r="CS694" s="64"/>
      <c r="CT694" s="64"/>
      <c r="CU694" s="64"/>
      <c r="CV694" s="64"/>
      <c r="CW694" s="64"/>
      <c r="CX694" s="64"/>
      <c r="CY694" s="64"/>
      <c r="CZ694" s="64"/>
      <c r="DA694" s="64"/>
      <c r="DB694" s="64"/>
      <c r="DC694" s="64"/>
      <c r="DD694" s="64"/>
      <c r="DE694" s="64"/>
      <c r="DF694" s="65"/>
      <c r="DG694" s="65"/>
      <c r="DH694" s="64"/>
      <c r="DI694" s="64"/>
      <c r="DJ694" s="64"/>
      <c r="DK694" s="64"/>
      <c r="DL694" s="64"/>
      <c r="DM694" s="64"/>
      <c r="DN694" s="64"/>
      <c r="DO694" s="64"/>
      <c r="DP694" s="64"/>
      <c r="DQ694" s="64"/>
      <c r="DR694" s="64"/>
      <c r="DS694" s="65"/>
      <c r="DT694" s="65"/>
      <c r="DU694" s="65"/>
      <c r="DV694" s="65"/>
      <c r="DW694" s="65"/>
      <c r="DX694" s="65"/>
      <c r="DY694" s="65"/>
      <c r="DZ694" s="65"/>
      <c r="EA694" s="65"/>
      <c r="EB694" s="65"/>
      <c r="EC694" s="65"/>
      <c r="ED694" s="65"/>
      <c r="EE694" s="65"/>
      <c r="EF694" s="65"/>
      <c r="EG694" s="65"/>
      <c r="EH694" s="65"/>
      <c r="EI694" s="65"/>
      <c r="EJ694" s="65"/>
      <c r="EK694" s="65"/>
      <c r="EL694" s="65"/>
      <c r="EM694" s="65"/>
      <c r="EN694" s="64"/>
      <c r="EO694" s="64"/>
      <c r="EP694" s="64"/>
      <c r="EQ694" s="64"/>
      <c r="ER694" s="64"/>
      <c r="ES694" s="166"/>
      <c r="ET694" s="166"/>
      <c r="EU694" s="166"/>
      <c r="EV694" s="166"/>
      <c r="EW694" s="166"/>
      <c r="EX694" s="166"/>
      <c r="EY694" s="166"/>
      <c r="EZ694" s="166"/>
      <c r="FA694" s="166"/>
      <c r="FB694" s="166"/>
      <c r="FC694" s="166"/>
      <c r="FD694" s="166"/>
      <c r="FE694" s="166"/>
      <c r="FF694" s="166"/>
      <c r="FG694" s="166"/>
      <c r="FH694" s="166"/>
      <c r="FI694" s="166"/>
      <c r="FJ694" s="166"/>
      <c r="FK694" s="166"/>
      <c r="FL694" s="166"/>
      <c r="FM694" s="166"/>
    </row>
    <row r="695" spans="66:169" x14ac:dyDescent="0.3"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64"/>
      <c r="CV695" s="64"/>
      <c r="CW695" s="64"/>
      <c r="CX695" s="64"/>
      <c r="CY695" s="64"/>
      <c r="CZ695" s="64"/>
      <c r="DA695" s="64"/>
      <c r="DB695" s="64"/>
      <c r="DC695" s="64"/>
      <c r="DD695" s="64"/>
      <c r="DE695" s="64"/>
      <c r="DF695" s="65"/>
      <c r="DG695" s="65"/>
      <c r="DH695" s="64"/>
      <c r="DI695" s="64"/>
      <c r="DJ695" s="64"/>
      <c r="DK695" s="64"/>
      <c r="DL695" s="64"/>
      <c r="DM695" s="64"/>
      <c r="DN695" s="64"/>
      <c r="DO695" s="64"/>
      <c r="DP695" s="64"/>
      <c r="DQ695" s="64"/>
      <c r="DR695" s="64"/>
      <c r="DS695" s="65"/>
      <c r="DT695" s="65"/>
      <c r="DU695" s="65"/>
      <c r="DV695" s="65"/>
      <c r="DW695" s="65"/>
      <c r="DX695" s="65"/>
      <c r="DY695" s="65"/>
      <c r="DZ695" s="65"/>
      <c r="EA695" s="65"/>
      <c r="EB695" s="65"/>
      <c r="EC695" s="65"/>
      <c r="ED695" s="65"/>
      <c r="EE695" s="65"/>
      <c r="EF695" s="65"/>
      <c r="EG695" s="65"/>
      <c r="EH695" s="65"/>
      <c r="EI695" s="65"/>
      <c r="EJ695" s="65"/>
      <c r="EK695" s="65"/>
      <c r="EL695" s="65"/>
      <c r="EM695" s="65"/>
      <c r="EN695" s="64"/>
      <c r="EO695" s="64"/>
      <c r="EP695" s="64"/>
      <c r="EQ695" s="64"/>
      <c r="ER695" s="64"/>
      <c r="ES695" s="166"/>
      <c r="ET695" s="166"/>
      <c r="EU695" s="166"/>
      <c r="EV695" s="166"/>
      <c r="EW695" s="166"/>
      <c r="EX695" s="166"/>
      <c r="EY695" s="166"/>
      <c r="EZ695" s="166"/>
      <c r="FA695" s="166"/>
      <c r="FB695" s="166"/>
      <c r="FC695" s="166"/>
      <c r="FD695" s="166"/>
      <c r="FE695" s="166"/>
      <c r="FF695" s="166"/>
      <c r="FG695" s="166"/>
      <c r="FH695" s="166"/>
      <c r="FI695" s="166"/>
      <c r="FJ695" s="166"/>
      <c r="FK695" s="166"/>
      <c r="FL695" s="166"/>
      <c r="FM695" s="166"/>
    </row>
    <row r="696" spans="66:169" x14ac:dyDescent="0.3"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64"/>
      <c r="CV696" s="64"/>
      <c r="CW696" s="64"/>
      <c r="CX696" s="64"/>
      <c r="CY696" s="64"/>
      <c r="CZ696" s="64"/>
      <c r="DA696" s="64"/>
      <c r="DB696" s="64"/>
      <c r="DC696" s="64"/>
      <c r="DD696" s="64"/>
      <c r="DE696" s="64"/>
      <c r="DF696" s="65"/>
      <c r="DG696" s="65"/>
      <c r="DH696" s="64"/>
      <c r="DI696" s="64"/>
      <c r="DJ696" s="64"/>
      <c r="DK696" s="64"/>
      <c r="DL696" s="64"/>
      <c r="DM696" s="64"/>
      <c r="DN696" s="64"/>
      <c r="DO696" s="64"/>
      <c r="DP696" s="64"/>
      <c r="DQ696" s="64"/>
      <c r="DR696" s="64"/>
      <c r="DS696" s="65"/>
      <c r="DT696" s="65"/>
      <c r="DU696" s="65"/>
      <c r="DV696" s="65"/>
      <c r="DW696" s="65"/>
      <c r="DX696" s="65"/>
      <c r="DY696" s="65"/>
      <c r="DZ696" s="65"/>
      <c r="EA696" s="65"/>
      <c r="EB696" s="65"/>
      <c r="EC696" s="65"/>
      <c r="ED696" s="65"/>
      <c r="EE696" s="65"/>
      <c r="EF696" s="65"/>
      <c r="EG696" s="65"/>
      <c r="EH696" s="65"/>
      <c r="EI696" s="65"/>
      <c r="EJ696" s="65"/>
      <c r="EK696" s="65"/>
      <c r="EL696" s="65"/>
      <c r="EM696" s="65"/>
      <c r="EN696" s="64"/>
      <c r="EO696" s="64"/>
      <c r="EP696" s="64"/>
      <c r="EQ696" s="64"/>
      <c r="ER696" s="64"/>
      <c r="ES696" s="166"/>
      <c r="ET696" s="166"/>
      <c r="EU696" s="166"/>
      <c r="EV696" s="166"/>
      <c r="EW696" s="166"/>
      <c r="EX696" s="166"/>
      <c r="EY696" s="166"/>
      <c r="EZ696" s="166"/>
      <c r="FA696" s="166"/>
      <c r="FB696" s="166"/>
      <c r="FC696" s="166"/>
      <c r="FD696" s="166"/>
      <c r="FE696" s="166"/>
      <c r="FF696" s="166"/>
      <c r="FG696" s="166"/>
      <c r="FH696" s="166"/>
      <c r="FI696" s="166"/>
      <c r="FJ696" s="166"/>
      <c r="FK696" s="166"/>
      <c r="FL696" s="166"/>
      <c r="FM696" s="166"/>
    </row>
    <row r="697" spans="66:169" x14ac:dyDescent="0.3"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  <c r="CO697" s="64"/>
      <c r="CP697" s="64"/>
      <c r="CQ697" s="64"/>
      <c r="CR697" s="64"/>
      <c r="CS697" s="64"/>
      <c r="CT697" s="64"/>
      <c r="CU697" s="64"/>
      <c r="CV697" s="64"/>
      <c r="CW697" s="64"/>
      <c r="CX697" s="64"/>
      <c r="CY697" s="64"/>
      <c r="CZ697" s="64"/>
      <c r="DA697" s="64"/>
      <c r="DB697" s="64"/>
      <c r="DC697" s="64"/>
      <c r="DD697" s="64"/>
      <c r="DE697" s="64"/>
      <c r="DF697" s="65"/>
      <c r="DG697" s="65"/>
      <c r="DH697" s="64"/>
      <c r="DI697" s="64"/>
      <c r="DJ697" s="64"/>
      <c r="DK697" s="64"/>
      <c r="DL697" s="64"/>
      <c r="DM697" s="64"/>
      <c r="DN697" s="64"/>
      <c r="DO697" s="64"/>
      <c r="DP697" s="64"/>
      <c r="DQ697" s="64"/>
      <c r="DR697" s="64"/>
      <c r="DS697" s="65"/>
      <c r="DT697" s="65"/>
      <c r="DU697" s="65"/>
      <c r="DV697" s="65"/>
      <c r="DW697" s="65"/>
      <c r="DX697" s="65"/>
      <c r="DY697" s="65"/>
      <c r="DZ697" s="65"/>
      <c r="EA697" s="65"/>
      <c r="EB697" s="65"/>
      <c r="EC697" s="65"/>
      <c r="ED697" s="65"/>
      <c r="EE697" s="65"/>
      <c r="EF697" s="65"/>
      <c r="EG697" s="65"/>
      <c r="EH697" s="65"/>
      <c r="EI697" s="65"/>
      <c r="EJ697" s="65"/>
      <c r="EK697" s="65"/>
      <c r="EL697" s="65"/>
      <c r="EM697" s="65"/>
      <c r="EN697" s="64"/>
      <c r="EO697" s="64"/>
      <c r="EP697" s="64"/>
      <c r="EQ697" s="64"/>
      <c r="ER697" s="64"/>
      <c r="ES697" s="166"/>
      <c r="ET697" s="166"/>
      <c r="EU697" s="166"/>
      <c r="EV697" s="166"/>
      <c r="EW697" s="166"/>
      <c r="EX697" s="166"/>
      <c r="EY697" s="166"/>
      <c r="EZ697" s="166"/>
      <c r="FA697" s="166"/>
      <c r="FB697" s="166"/>
      <c r="FC697" s="166"/>
      <c r="FD697" s="166"/>
      <c r="FE697" s="166"/>
      <c r="FF697" s="166"/>
      <c r="FG697" s="166"/>
      <c r="FH697" s="166"/>
      <c r="FI697" s="166"/>
      <c r="FJ697" s="166"/>
      <c r="FK697" s="166"/>
      <c r="FL697" s="166"/>
      <c r="FM697" s="166"/>
    </row>
    <row r="698" spans="66:169" x14ac:dyDescent="0.3"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5"/>
      <c r="DG698" s="65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5"/>
      <c r="DT698" s="65"/>
      <c r="DU698" s="65"/>
      <c r="DV698" s="65"/>
      <c r="DW698" s="65"/>
      <c r="DX698" s="65"/>
      <c r="DY698" s="65"/>
      <c r="DZ698" s="65"/>
      <c r="EA698" s="65"/>
      <c r="EB698" s="65"/>
      <c r="EC698" s="65"/>
      <c r="ED698" s="65"/>
      <c r="EE698" s="65"/>
      <c r="EF698" s="65"/>
      <c r="EG698" s="65"/>
      <c r="EH698" s="65"/>
      <c r="EI698" s="65"/>
      <c r="EJ698" s="65"/>
      <c r="EK698" s="65"/>
      <c r="EL698" s="65"/>
      <c r="EM698" s="65"/>
      <c r="EN698" s="64"/>
      <c r="EO698" s="64"/>
      <c r="EP698" s="64"/>
      <c r="EQ698" s="64"/>
      <c r="ER698" s="64"/>
      <c r="ES698" s="166"/>
      <c r="ET698" s="166"/>
      <c r="EU698" s="166"/>
      <c r="EV698" s="166"/>
      <c r="EW698" s="166"/>
      <c r="EX698" s="166"/>
      <c r="EY698" s="166"/>
      <c r="EZ698" s="166"/>
      <c r="FA698" s="166"/>
      <c r="FB698" s="166"/>
      <c r="FC698" s="166"/>
      <c r="FD698" s="166"/>
      <c r="FE698" s="166"/>
      <c r="FF698" s="166"/>
      <c r="FG698" s="166"/>
      <c r="FH698" s="166"/>
      <c r="FI698" s="166"/>
      <c r="FJ698" s="166"/>
      <c r="FK698" s="166"/>
      <c r="FL698" s="166"/>
      <c r="FM698" s="166"/>
    </row>
    <row r="699" spans="66:169" x14ac:dyDescent="0.3"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5"/>
      <c r="DG699" s="65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5"/>
      <c r="DT699" s="65"/>
      <c r="DU699" s="65"/>
      <c r="DV699" s="65"/>
      <c r="DW699" s="65"/>
      <c r="DX699" s="65"/>
      <c r="DY699" s="65"/>
      <c r="DZ699" s="65"/>
      <c r="EA699" s="65"/>
      <c r="EB699" s="65"/>
      <c r="EC699" s="65"/>
      <c r="ED699" s="65"/>
      <c r="EE699" s="65"/>
      <c r="EF699" s="65"/>
      <c r="EG699" s="65"/>
      <c r="EH699" s="65"/>
      <c r="EI699" s="65"/>
      <c r="EJ699" s="65"/>
      <c r="EK699" s="65"/>
      <c r="EL699" s="65"/>
      <c r="EM699" s="65"/>
      <c r="EN699" s="64"/>
      <c r="EO699" s="64"/>
      <c r="EP699" s="64"/>
      <c r="EQ699" s="64"/>
      <c r="ER699" s="64"/>
      <c r="ES699" s="166"/>
      <c r="ET699" s="166"/>
      <c r="EU699" s="166"/>
      <c r="EV699" s="166"/>
      <c r="EW699" s="166"/>
      <c r="EX699" s="166"/>
      <c r="EY699" s="166"/>
      <c r="EZ699" s="166"/>
      <c r="FA699" s="166"/>
      <c r="FB699" s="166"/>
      <c r="FC699" s="166"/>
      <c r="FD699" s="166"/>
      <c r="FE699" s="166"/>
      <c r="FF699" s="166"/>
      <c r="FG699" s="166"/>
      <c r="FH699" s="166"/>
      <c r="FI699" s="166"/>
      <c r="FJ699" s="166"/>
      <c r="FK699" s="166"/>
      <c r="FL699" s="166"/>
      <c r="FM699" s="166"/>
    </row>
    <row r="700" spans="66:169" x14ac:dyDescent="0.3"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5"/>
      <c r="DG700" s="65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5"/>
      <c r="DT700" s="65"/>
      <c r="DU700" s="65"/>
      <c r="DV700" s="65"/>
      <c r="DW700" s="65"/>
      <c r="DX700" s="65"/>
      <c r="DY700" s="65"/>
      <c r="DZ700" s="65"/>
      <c r="EA700" s="65"/>
      <c r="EB700" s="65"/>
      <c r="EC700" s="65"/>
      <c r="ED700" s="65"/>
      <c r="EE700" s="65"/>
      <c r="EF700" s="65"/>
      <c r="EG700" s="65"/>
      <c r="EH700" s="65"/>
      <c r="EI700" s="65"/>
      <c r="EJ700" s="65"/>
      <c r="EK700" s="65"/>
      <c r="EL700" s="65"/>
      <c r="EM700" s="65"/>
      <c r="EN700" s="64"/>
      <c r="EO700" s="64"/>
      <c r="EP700" s="64"/>
      <c r="EQ700" s="64"/>
      <c r="ER700" s="64"/>
      <c r="ES700" s="166"/>
      <c r="ET700" s="166"/>
      <c r="EU700" s="166"/>
      <c r="EV700" s="166"/>
      <c r="EW700" s="166"/>
      <c r="EX700" s="166"/>
      <c r="EY700" s="166"/>
      <c r="EZ700" s="166"/>
      <c r="FA700" s="166"/>
      <c r="FB700" s="166"/>
      <c r="FC700" s="166"/>
      <c r="FD700" s="166"/>
      <c r="FE700" s="166"/>
      <c r="FF700" s="166"/>
      <c r="FG700" s="166"/>
      <c r="FH700" s="166"/>
      <c r="FI700" s="166"/>
      <c r="FJ700" s="166"/>
      <c r="FK700" s="166"/>
      <c r="FL700" s="166"/>
      <c r="FM700" s="166"/>
    </row>
    <row r="701" spans="66:169" x14ac:dyDescent="0.3"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5"/>
      <c r="DG701" s="65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5"/>
      <c r="DT701" s="65"/>
      <c r="DU701" s="65"/>
      <c r="DV701" s="65"/>
      <c r="DW701" s="65"/>
      <c r="DX701" s="65"/>
      <c r="DY701" s="65"/>
      <c r="DZ701" s="65"/>
      <c r="EA701" s="65"/>
      <c r="EB701" s="65"/>
      <c r="EC701" s="65"/>
      <c r="ED701" s="65"/>
      <c r="EE701" s="65"/>
      <c r="EF701" s="65"/>
      <c r="EG701" s="65"/>
      <c r="EH701" s="65"/>
      <c r="EI701" s="65"/>
      <c r="EJ701" s="65"/>
      <c r="EK701" s="65"/>
      <c r="EL701" s="65"/>
      <c r="EM701" s="65"/>
      <c r="EN701" s="64"/>
      <c r="EO701" s="64"/>
      <c r="EP701" s="64"/>
      <c r="EQ701" s="64"/>
      <c r="ER701" s="64"/>
      <c r="ES701" s="166"/>
      <c r="ET701" s="166"/>
      <c r="EU701" s="166"/>
      <c r="EV701" s="166"/>
      <c r="EW701" s="166"/>
      <c r="EX701" s="166"/>
      <c r="EY701" s="166"/>
      <c r="EZ701" s="166"/>
      <c r="FA701" s="166"/>
      <c r="FB701" s="166"/>
      <c r="FC701" s="166"/>
      <c r="FD701" s="166"/>
      <c r="FE701" s="166"/>
      <c r="FF701" s="166"/>
      <c r="FG701" s="166"/>
      <c r="FH701" s="166"/>
      <c r="FI701" s="166"/>
      <c r="FJ701" s="166"/>
      <c r="FK701" s="166"/>
      <c r="FL701" s="166"/>
      <c r="FM701" s="166"/>
    </row>
    <row r="702" spans="66:169" x14ac:dyDescent="0.3"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5"/>
      <c r="DG702" s="65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5"/>
      <c r="DT702" s="65"/>
      <c r="DU702" s="65"/>
      <c r="DV702" s="65"/>
      <c r="DW702" s="65"/>
      <c r="DX702" s="65"/>
      <c r="DY702" s="65"/>
      <c r="DZ702" s="65"/>
      <c r="EA702" s="65"/>
      <c r="EB702" s="65"/>
      <c r="EC702" s="65"/>
      <c r="ED702" s="65"/>
      <c r="EE702" s="65"/>
      <c r="EF702" s="65"/>
      <c r="EG702" s="65"/>
      <c r="EH702" s="65"/>
      <c r="EI702" s="65"/>
      <c r="EJ702" s="65"/>
      <c r="EK702" s="65"/>
      <c r="EL702" s="65"/>
      <c r="EM702" s="65"/>
      <c r="EN702" s="64"/>
      <c r="EO702" s="64"/>
      <c r="EP702" s="64"/>
      <c r="EQ702" s="64"/>
      <c r="ER702" s="64"/>
      <c r="ES702" s="166"/>
      <c r="ET702" s="166"/>
      <c r="EU702" s="166"/>
      <c r="EV702" s="166"/>
      <c r="EW702" s="166"/>
      <c r="EX702" s="166"/>
      <c r="EY702" s="166"/>
      <c r="EZ702" s="166"/>
      <c r="FA702" s="166"/>
      <c r="FB702" s="166"/>
      <c r="FC702" s="166"/>
      <c r="FD702" s="166"/>
      <c r="FE702" s="166"/>
      <c r="FF702" s="166"/>
      <c r="FG702" s="166"/>
      <c r="FH702" s="166"/>
      <c r="FI702" s="166"/>
      <c r="FJ702" s="166"/>
      <c r="FK702" s="166"/>
      <c r="FL702" s="166"/>
      <c r="FM702" s="166"/>
    </row>
    <row r="703" spans="66:169" x14ac:dyDescent="0.3"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5"/>
      <c r="DG703" s="65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5"/>
      <c r="DT703" s="65"/>
      <c r="DU703" s="65"/>
      <c r="DV703" s="65"/>
      <c r="DW703" s="65"/>
      <c r="DX703" s="65"/>
      <c r="DY703" s="65"/>
      <c r="DZ703" s="65"/>
      <c r="EA703" s="65"/>
      <c r="EB703" s="65"/>
      <c r="EC703" s="65"/>
      <c r="ED703" s="65"/>
      <c r="EE703" s="65"/>
      <c r="EF703" s="65"/>
      <c r="EG703" s="65"/>
      <c r="EH703" s="65"/>
      <c r="EI703" s="65"/>
      <c r="EJ703" s="65"/>
      <c r="EK703" s="65"/>
      <c r="EL703" s="65"/>
      <c r="EM703" s="65"/>
      <c r="EN703" s="64"/>
      <c r="EO703" s="64"/>
      <c r="EP703" s="64"/>
      <c r="EQ703" s="64"/>
      <c r="ER703" s="64"/>
      <c r="ES703" s="166"/>
      <c r="ET703" s="166"/>
      <c r="EU703" s="166"/>
      <c r="EV703" s="166"/>
      <c r="EW703" s="166"/>
      <c r="EX703" s="166"/>
      <c r="EY703" s="166"/>
      <c r="EZ703" s="166"/>
      <c r="FA703" s="166"/>
      <c r="FB703" s="166"/>
      <c r="FC703" s="166"/>
      <c r="FD703" s="166"/>
      <c r="FE703" s="166"/>
      <c r="FF703" s="166"/>
      <c r="FG703" s="166"/>
      <c r="FH703" s="166"/>
      <c r="FI703" s="166"/>
      <c r="FJ703" s="166"/>
      <c r="FK703" s="166"/>
      <c r="FL703" s="166"/>
      <c r="FM703" s="166"/>
    </row>
    <row r="704" spans="66:169" x14ac:dyDescent="0.3"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64"/>
      <c r="CV704" s="64"/>
      <c r="CW704" s="64"/>
      <c r="CX704" s="64"/>
      <c r="CY704" s="64"/>
      <c r="CZ704" s="64"/>
      <c r="DA704" s="64"/>
      <c r="DB704" s="64"/>
      <c r="DC704" s="64"/>
      <c r="DD704" s="64"/>
      <c r="DE704" s="64"/>
      <c r="DF704" s="65"/>
      <c r="DG704" s="65"/>
      <c r="DH704" s="64"/>
      <c r="DI704" s="64"/>
      <c r="DJ704" s="64"/>
      <c r="DK704" s="64"/>
      <c r="DL704" s="64"/>
      <c r="DM704" s="64"/>
      <c r="DN704" s="64"/>
      <c r="DO704" s="64"/>
      <c r="DP704" s="64"/>
      <c r="DQ704" s="64"/>
      <c r="DR704" s="64"/>
      <c r="DS704" s="65"/>
      <c r="DT704" s="65"/>
      <c r="DU704" s="65"/>
      <c r="DV704" s="65"/>
      <c r="DW704" s="65"/>
      <c r="DX704" s="65"/>
      <c r="DY704" s="65"/>
      <c r="DZ704" s="65"/>
      <c r="EA704" s="65"/>
      <c r="EB704" s="65"/>
      <c r="EC704" s="65"/>
      <c r="ED704" s="65"/>
      <c r="EE704" s="65"/>
      <c r="EF704" s="65"/>
      <c r="EG704" s="65"/>
      <c r="EH704" s="65"/>
      <c r="EI704" s="65"/>
      <c r="EJ704" s="65"/>
      <c r="EK704" s="65"/>
      <c r="EL704" s="65"/>
      <c r="EM704" s="65"/>
      <c r="EN704" s="64"/>
      <c r="EO704" s="64"/>
      <c r="EP704" s="64"/>
      <c r="EQ704" s="64"/>
      <c r="ER704" s="64"/>
      <c r="ES704" s="166"/>
      <c r="ET704" s="166"/>
      <c r="EU704" s="166"/>
      <c r="EV704" s="166"/>
      <c r="EW704" s="166"/>
      <c r="EX704" s="166"/>
      <c r="EY704" s="166"/>
      <c r="EZ704" s="166"/>
      <c r="FA704" s="166"/>
      <c r="FB704" s="166"/>
      <c r="FC704" s="166"/>
      <c r="FD704" s="166"/>
      <c r="FE704" s="166"/>
      <c r="FF704" s="166"/>
      <c r="FG704" s="166"/>
      <c r="FH704" s="166"/>
      <c r="FI704" s="166"/>
      <c r="FJ704" s="166"/>
      <c r="FK704" s="166"/>
      <c r="FL704" s="166"/>
      <c r="FM704" s="166"/>
    </row>
    <row r="705" spans="66:169" x14ac:dyDescent="0.3">
      <c r="BN705" s="64"/>
      <c r="BO705" s="64"/>
      <c r="BP705" s="64"/>
      <c r="BQ705" s="64"/>
      <c r="BR705" s="64"/>
      <c r="BS705" s="64"/>
      <c r="BT705" s="64"/>
      <c r="BU705" s="64"/>
      <c r="BV705" s="64"/>
      <c r="BW705" s="64"/>
      <c r="BX705" s="64"/>
      <c r="BY705" s="64"/>
      <c r="BZ705" s="64"/>
      <c r="CA705" s="64"/>
      <c r="CC705" s="64"/>
      <c r="CD705" s="64"/>
      <c r="CE705" s="64"/>
      <c r="CF705" s="64"/>
      <c r="CG705" s="64"/>
      <c r="CH705" s="64"/>
      <c r="CI705" s="64"/>
      <c r="CJ705" s="64"/>
      <c r="CK705" s="64"/>
      <c r="CL705" s="64"/>
      <c r="CM705" s="64"/>
      <c r="CN705" s="64"/>
      <c r="CO705" s="64"/>
      <c r="CP705" s="64"/>
      <c r="CQ705" s="64"/>
      <c r="CR705" s="64"/>
      <c r="CS705" s="64"/>
      <c r="CT705" s="64"/>
      <c r="CU705" s="64"/>
      <c r="CV705" s="64"/>
      <c r="CW705" s="64"/>
      <c r="CX705" s="64"/>
      <c r="CY705" s="64"/>
      <c r="CZ705" s="64"/>
      <c r="DA705" s="64"/>
      <c r="DB705" s="64"/>
      <c r="DC705" s="64"/>
      <c r="DD705" s="64"/>
      <c r="DE705" s="64"/>
      <c r="DF705" s="65"/>
      <c r="DG705" s="65"/>
      <c r="DH705" s="64"/>
      <c r="DI705" s="64"/>
      <c r="DJ705" s="64"/>
      <c r="DK705" s="64"/>
      <c r="DL705" s="64"/>
      <c r="DM705" s="64"/>
      <c r="DN705" s="64"/>
      <c r="DO705" s="64"/>
      <c r="DP705" s="64"/>
      <c r="DQ705" s="64"/>
      <c r="DR705" s="64"/>
      <c r="DS705" s="65"/>
      <c r="DT705" s="65"/>
      <c r="DU705" s="65"/>
      <c r="DV705" s="65"/>
      <c r="DW705" s="65"/>
      <c r="DX705" s="65"/>
      <c r="DY705" s="65"/>
      <c r="DZ705" s="65"/>
      <c r="EA705" s="65"/>
      <c r="EB705" s="65"/>
      <c r="EC705" s="65"/>
      <c r="ED705" s="65"/>
      <c r="EE705" s="65"/>
      <c r="EF705" s="65"/>
      <c r="EG705" s="65"/>
      <c r="EH705" s="65"/>
      <c r="EI705" s="65"/>
      <c r="EJ705" s="65"/>
      <c r="EK705" s="65"/>
      <c r="EL705" s="65"/>
      <c r="EM705" s="65"/>
      <c r="EN705" s="64"/>
      <c r="EO705" s="64"/>
      <c r="EP705" s="64"/>
      <c r="EQ705" s="64"/>
      <c r="ER705" s="64"/>
      <c r="ES705" s="166"/>
      <c r="ET705" s="166"/>
      <c r="EU705" s="166"/>
      <c r="EV705" s="166"/>
      <c r="EW705" s="166"/>
      <c r="EX705" s="166"/>
      <c r="EY705" s="166"/>
      <c r="EZ705" s="166"/>
      <c r="FA705" s="166"/>
      <c r="FB705" s="166"/>
      <c r="FC705" s="166"/>
      <c r="FD705" s="166"/>
      <c r="FE705" s="166"/>
      <c r="FF705" s="166"/>
      <c r="FG705" s="166"/>
      <c r="FH705" s="166"/>
      <c r="FI705" s="166"/>
      <c r="FJ705" s="166"/>
      <c r="FK705" s="166"/>
      <c r="FL705" s="166"/>
      <c r="FM705" s="166"/>
    </row>
    <row r="706" spans="66:169" x14ac:dyDescent="0.3">
      <c r="BN706" s="64"/>
      <c r="BO706" s="64"/>
      <c r="BP706" s="64"/>
      <c r="BQ706" s="64"/>
      <c r="BR706" s="64"/>
      <c r="BS706" s="64"/>
      <c r="BT706" s="64"/>
      <c r="BU706" s="64"/>
      <c r="BV706" s="64"/>
      <c r="BW706" s="64"/>
      <c r="BX706" s="64"/>
      <c r="BY706" s="64"/>
      <c r="BZ706" s="64"/>
      <c r="CA706" s="64"/>
      <c r="CC706" s="64"/>
      <c r="CD706" s="64"/>
      <c r="CE706" s="64"/>
      <c r="CF706" s="64"/>
      <c r="CG706" s="64"/>
      <c r="CH706" s="64"/>
      <c r="CI706" s="64"/>
      <c r="CJ706" s="64"/>
      <c r="CK706" s="64"/>
      <c r="CL706" s="64"/>
      <c r="CM706" s="64"/>
      <c r="CN706" s="64"/>
      <c r="CO706" s="64"/>
      <c r="CP706" s="64"/>
      <c r="CQ706" s="64"/>
      <c r="CR706" s="64"/>
      <c r="CS706" s="64"/>
      <c r="CT706" s="64"/>
      <c r="CU706" s="64"/>
      <c r="CV706" s="64"/>
      <c r="CW706" s="64"/>
      <c r="CX706" s="64"/>
      <c r="CY706" s="64"/>
      <c r="CZ706" s="64"/>
      <c r="DA706" s="64"/>
      <c r="DB706" s="64"/>
      <c r="DC706" s="64"/>
      <c r="DD706" s="64"/>
      <c r="DE706" s="64"/>
      <c r="DF706" s="65"/>
      <c r="DG706" s="65"/>
      <c r="DH706" s="64"/>
      <c r="DI706" s="64"/>
      <c r="DJ706" s="64"/>
      <c r="DK706" s="64"/>
      <c r="DL706" s="64"/>
      <c r="DM706" s="64"/>
      <c r="DN706" s="64"/>
      <c r="DO706" s="64"/>
      <c r="DP706" s="64"/>
      <c r="DQ706" s="64"/>
      <c r="DR706" s="64"/>
      <c r="DS706" s="65"/>
      <c r="DT706" s="65"/>
      <c r="DU706" s="65"/>
      <c r="DV706" s="65"/>
      <c r="DW706" s="65"/>
      <c r="DX706" s="65"/>
      <c r="DY706" s="65"/>
      <c r="DZ706" s="65"/>
      <c r="EA706" s="65"/>
      <c r="EB706" s="65"/>
      <c r="EC706" s="65"/>
      <c r="ED706" s="65"/>
      <c r="EE706" s="65"/>
      <c r="EF706" s="65"/>
      <c r="EG706" s="65"/>
      <c r="EH706" s="65"/>
      <c r="EI706" s="65"/>
      <c r="EJ706" s="65"/>
      <c r="EK706" s="65"/>
      <c r="EL706" s="65"/>
      <c r="EM706" s="65"/>
      <c r="EN706" s="64"/>
      <c r="EO706" s="64"/>
      <c r="EP706" s="64"/>
      <c r="EQ706" s="64"/>
      <c r="ER706" s="64"/>
      <c r="ES706" s="166"/>
      <c r="ET706" s="166"/>
      <c r="EU706" s="166"/>
      <c r="EV706" s="166"/>
      <c r="EW706" s="166"/>
      <c r="EX706" s="166"/>
      <c r="EY706" s="166"/>
      <c r="EZ706" s="166"/>
      <c r="FA706" s="166"/>
      <c r="FB706" s="166"/>
      <c r="FC706" s="166"/>
      <c r="FD706" s="166"/>
      <c r="FE706" s="166"/>
      <c r="FF706" s="166"/>
      <c r="FG706" s="166"/>
      <c r="FH706" s="166"/>
      <c r="FI706" s="166"/>
      <c r="FJ706" s="166"/>
      <c r="FK706" s="166"/>
      <c r="FL706" s="166"/>
      <c r="FM706" s="166"/>
    </row>
    <row r="707" spans="66:169" x14ac:dyDescent="0.3">
      <c r="BN707" s="64"/>
      <c r="BO707" s="64"/>
      <c r="BP707" s="64"/>
      <c r="BQ707" s="64"/>
      <c r="BR707" s="64"/>
      <c r="BS707" s="64"/>
      <c r="BT707" s="64"/>
      <c r="BU707" s="64"/>
      <c r="BV707" s="64"/>
      <c r="BW707" s="64"/>
      <c r="BX707" s="64"/>
      <c r="BY707" s="64"/>
      <c r="BZ707" s="64"/>
      <c r="CA707" s="64"/>
      <c r="CC707" s="64"/>
      <c r="CD707" s="64"/>
      <c r="CE707" s="64"/>
      <c r="CF707" s="64"/>
      <c r="CG707" s="64"/>
      <c r="CH707" s="64"/>
      <c r="CI707" s="64"/>
      <c r="CJ707" s="64"/>
      <c r="CK707" s="64"/>
      <c r="CL707" s="64"/>
      <c r="CM707" s="64"/>
      <c r="CN707" s="64"/>
      <c r="CO707" s="64"/>
      <c r="CP707" s="64"/>
      <c r="CQ707" s="64"/>
      <c r="CR707" s="64"/>
      <c r="CS707" s="64"/>
      <c r="CT707" s="64"/>
      <c r="CU707" s="64"/>
      <c r="CV707" s="64"/>
      <c r="CW707" s="64"/>
      <c r="CX707" s="64"/>
      <c r="CY707" s="64"/>
      <c r="CZ707" s="64"/>
      <c r="DA707" s="64"/>
      <c r="DB707" s="64"/>
      <c r="DC707" s="64"/>
      <c r="DD707" s="64"/>
      <c r="DE707" s="64"/>
      <c r="DF707" s="65"/>
      <c r="DG707" s="65"/>
      <c r="DH707" s="64"/>
      <c r="DI707" s="64"/>
      <c r="DJ707" s="64"/>
      <c r="DK707" s="64"/>
      <c r="DL707" s="64"/>
      <c r="DM707" s="64"/>
      <c r="DN707" s="64"/>
      <c r="DO707" s="64"/>
      <c r="DP707" s="64"/>
      <c r="DQ707" s="64"/>
      <c r="DR707" s="64"/>
      <c r="DS707" s="65"/>
      <c r="DT707" s="65"/>
      <c r="DU707" s="65"/>
      <c r="DV707" s="65"/>
      <c r="DW707" s="65"/>
      <c r="DX707" s="65"/>
      <c r="DY707" s="65"/>
      <c r="DZ707" s="65"/>
      <c r="EA707" s="65"/>
      <c r="EB707" s="65"/>
      <c r="EC707" s="65"/>
      <c r="ED707" s="65"/>
      <c r="EE707" s="65"/>
      <c r="EF707" s="65"/>
      <c r="EG707" s="65"/>
      <c r="EH707" s="65"/>
      <c r="EI707" s="65"/>
      <c r="EJ707" s="65"/>
      <c r="EK707" s="65"/>
      <c r="EL707" s="65"/>
      <c r="EM707" s="65"/>
      <c r="EN707" s="64"/>
      <c r="EO707" s="64"/>
      <c r="EP707" s="64"/>
      <c r="EQ707" s="64"/>
      <c r="ER707" s="64"/>
      <c r="ES707" s="166"/>
      <c r="ET707" s="166"/>
      <c r="EU707" s="166"/>
      <c r="EV707" s="166"/>
      <c r="EW707" s="166"/>
      <c r="EX707" s="166"/>
      <c r="EY707" s="166"/>
      <c r="EZ707" s="166"/>
      <c r="FA707" s="166"/>
      <c r="FB707" s="166"/>
      <c r="FC707" s="166"/>
      <c r="FD707" s="166"/>
      <c r="FE707" s="166"/>
      <c r="FF707" s="166"/>
      <c r="FG707" s="166"/>
      <c r="FH707" s="166"/>
      <c r="FI707" s="166"/>
      <c r="FJ707" s="166"/>
      <c r="FK707" s="166"/>
      <c r="FL707" s="166"/>
      <c r="FM707" s="166"/>
    </row>
    <row r="708" spans="66:169" x14ac:dyDescent="0.3">
      <c r="BN708" s="64"/>
      <c r="BO708" s="64"/>
      <c r="BP708" s="64"/>
      <c r="BQ708" s="64"/>
      <c r="BR708" s="64"/>
      <c r="BS708" s="64"/>
      <c r="BT708" s="64"/>
      <c r="BU708" s="64"/>
      <c r="BV708" s="64"/>
      <c r="BW708" s="64"/>
      <c r="BX708" s="64"/>
      <c r="BY708" s="64"/>
      <c r="BZ708" s="64"/>
      <c r="CA708" s="64"/>
      <c r="CC708" s="64"/>
      <c r="CD708" s="64"/>
      <c r="CE708" s="64"/>
      <c r="CF708" s="64"/>
      <c r="CG708" s="64"/>
      <c r="CH708" s="64"/>
      <c r="CI708" s="64"/>
      <c r="CJ708" s="64"/>
      <c r="CK708" s="64"/>
      <c r="CL708" s="64"/>
      <c r="CM708" s="64"/>
      <c r="CN708" s="64"/>
      <c r="CO708" s="64"/>
      <c r="CP708" s="64"/>
      <c r="CQ708" s="64"/>
      <c r="CR708" s="64"/>
      <c r="CS708" s="64"/>
      <c r="CT708" s="64"/>
      <c r="CU708" s="64"/>
      <c r="CV708" s="64"/>
      <c r="CW708" s="64"/>
      <c r="CX708" s="64"/>
      <c r="CY708" s="64"/>
      <c r="CZ708" s="64"/>
      <c r="DA708" s="64"/>
      <c r="DB708" s="64"/>
      <c r="DC708" s="64"/>
      <c r="DD708" s="64"/>
      <c r="DE708" s="64"/>
      <c r="DF708" s="65"/>
      <c r="DG708" s="65"/>
      <c r="DH708" s="64"/>
      <c r="DI708" s="64"/>
      <c r="DJ708" s="64"/>
      <c r="DK708" s="64"/>
      <c r="DL708" s="64"/>
      <c r="DM708" s="64"/>
      <c r="DN708" s="64"/>
      <c r="DO708" s="64"/>
      <c r="DP708" s="64"/>
      <c r="DQ708" s="64"/>
      <c r="DR708" s="64"/>
      <c r="DS708" s="65"/>
      <c r="DT708" s="65"/>
      <c r="DU708" s="65"/>
      <c r="DV708" s="65"/>
      <c r="DW708" s="65"/>
      <c r="DX708" s="65"/>
      <c r="DY708" s="65"/>
      <c r="DZ708" s="65"/>
      <c r="EA708" s="65"/>
      <c r="EB708" s="65"/>
      <c r="EC708" s="65"/>
      <c r="ED708" s="65"/>
      <c r="EE708" s="65"/>
      <c r="EF708" s="65"/>
      <c r="EG708" s="65"/>
      <c r="EH708" s="65"/>
      <c r="EI708" s="65"/>
      <c r="EJ708" s="65"/>
      <c r="EK708" s="65"/>
      <c r="EL708" s="65"/>
      <c r="EM708" s="65"/>
      <c r="EN708" s="64"/>
      <c r="EO708" s="64"/>
      <c r="EP708" s="64"/>
      <c r="EQ708" s="64"/>
      <c r="ER708" s="64"/>
      <c r="ES708" s="166"/>
      <c r="ET708" s="166"/>
      <c r="EU708" s="166"/>
      <c r="EV708" s="166"/>
      <c r="EW708" s="166"/>
      <c r="EX708" s="166"/>
      <c r="EY708" s="166"/>
      <c r="EZ708" s="166"/>
      <c r="FA708" s="166"/>
      <c r="FB708" s="166"/>
      <c r="FC708" s="166"/>
      <c r="FD708" s="166"/>
      <c r="FE708" s="166"/>
      <c r="FF708" s="166"/>
      <c r="FG708" s="166"/>
      <c r="FH708" s="166"/>
      <c r="FI708" s="166"/>
      <c r="FJ708" s="166"/>
      <c r="FK708" s="166"/>
      <c r="FL708" s="166"/>
      <c r="FM708" s="166"/>
    </row>
    <row r="709" spans="66:169" x14ac:dyDescent="0.3">
      <c r="BN709" s="64"/>
      <c r="BO709" s="64"/>
      <c r="BP709" s="64"/>
      <c r="BQ709" s="64"/>
      <c r="BR709" s="64"/>
      <c r="BS709" s="64"/>
      <c r="BT709" s="64"/>
      <c r="BU709" s="64"/>
      <c r="BV709" s="64"/>
      <c r="BW709" s="64"/>
      <c r="BX709" s="64"/>
      <c r="BY709" s="64"/>
      <c r="BZ709" s="64"/>
      <c r="CA709" s="64"/>
      <c r="CC709" s="64"/>
      <c r="CD709" s="64"/>
      <c r="CE709" s="64"/>
      <c r="CF709" s="64"/>
      <c r="CG709" s="64"/>
      <c r="CH709" s="64"/>
      <c r="CI709" s="64"/>
      <c r="CJ709" s="64"/>
      <c r="CK709" s="64"/>
      <c r="CL709" s="64"/>
      <c r="CM709" s="64"/>
      <c r="CN709" s="64"/>
      <c r="CO709" s="64"/>
      <c r="CP709" s="64"/>
      <c r="CQ709" s="64"/>
      <c r="CR709" s="64"/>
      <c r="CS709" s="64"/>
      <c r="CT709" s="64"/>
      <c r="CU709" s="64"/>
      <c r="CV709" s="64"/>
      <c r="CW709" s="64"/>
      <c r="CX709" s="64"/>
      <c r="CY709" s="64"/>
      <c r="CZ709" s="64"/>
      <c r="DA709" s="64"/>
      <c r="DB709" s="64"/>
      <c r="DC709" s="64"/>
      <c r="DD709" s="64"/>
      <c r="DE709" s="64"/>
      <c r="DF709" s="65"/>
      <c r="DG709" s="65"/>
      <c r="DH709" s="64"/>
      <c r="DI709" s="64"/>
      <c r="DJ709" s="64"/>
      <c r="DK709" s="64"/>
      <c r="DL709" s="64"/>
      <c r="DM709" s="64"/>
      <c r="DN709" s="64"/>
      <c r="DO709" s="64"/>
      <c r="DP709" s="64"/>
      <c r="DQ709" s="64"/>
      <c r="DR709" s="64"/>
      <c r="DS709" s="65"/>
      <c r="DT709" s="65"/>
      <c r="DU709" s="65"/>
      <c r="DV709" s="65"/>
      <c r="DW709" s="65"/>
      <c r="DX709" s="65"/>
      <c r="DY709" s="65"/>
      <c r="DZ709" s="65"/>
      <c r="EA709" s="65"/>
      <c r="EB709" s="65"/>
      <c r="EC709" s="65"/>
      <c r="ED709" s="65"/>
      <c r="EE709" s="65"/>
      <c r="EF709" s="65"/>
      <c r="EG709" s="65"/>
      <c r="EH709" s="65"/>
      <c r="EI709" s="65"/>
      <c r="EJ709" s="65"/>
      <c r="EK709" s="65"/>
      <c r="EL709" s="65"/>
      <c r="EM709" s="65"/>
      <c r="EN709" s="64"/>
      <c r="EO709" s="64"/>
      <c r="EP709" s="64"/>
      <c r="EQ709" s="64"/>
      <c r="ER709" s="64"/>
      <c r="ES709" s="166"/>
      <c r="ET709" s="166"/>
      <c r="EU709" s="166"/>
      <c r="EV709" s="166"/>
      <c r="EW709" s="166"/>
      <c r="EX709" s="166"/>
      <c r="EY709" s="166"/>
      <c r="EZ709" s="166"/>
      <c r="FA709" s="166"/>
      <c r="FB709" s="166"/>
      <c r="FC709" s="166"/>
      <c r="FD709" s="166"/>
      <c r="FE709" s="166"/>
      <c r="FF709" s="166"/>
      <c r="FG709" s="166"/>
      <c r="FH709" s="166"/>
      <c r="FI709" s="166"/>
      <c r="FJ709" s="166"/>
      <c r="FK709" s="166"/>
      <c r="FL709" s="166"/>
      <c r="FM709" s="166"/>
    </row>
    <row r="710" spans="66:169" x14ac:dyDescent="0.3">
      <c r="BN710" s="64"/>
      <c r="BO710" s="64"/>
      <c r="BP710" s="64"/>
      <c r="BQ710" s="64"/>
      <c r="BR710" s="64"/>
      <c r="BS710" s="64"/>
      <c r="BT710" s="64"/>
      <c r="BU710" s="64"/>
      <c r="BV710" s="64"/>
      <c r="BW710" s="64"/>
      <c r="BX710" s="64"/>
      <c r="BY710" s="64"/>
      <c r="BZ710" s="64"/>
      <c r="CA710" s="64"/>
      <c r="CC710" s="64"/>
      <c r="CD710" s="64"/>
      <c r="CE710" s="64"/>
      <c r="CF710" s="64"/>
      <c r="CG710" s="64"/>
      <c r="CH710" s="64"/>
      <c r="CI710" s="64"/>
      <c r="CJ710" s="64"/>
      <c r="CK710" s="64"/>
      <c r="CL710" s="64"/>
      <c r="CM710" s="64"/>
      <c r="CN710" s="64"/>
      <c r="CO710" s="64"/>
      <c r="CP710" s="64"/>
      <c r="CQ710" s="64"/>
      <c r="CR710" s="64"/>
      <c r="CS710" s="64"/>
      <c r="CT710" s="64"/>
      <c r="CU710" s="64"/>
      <c r="CV710" s="64"/>
      <c r="CW710" s="64"/>
      <c r="CX710" s="64"/>
      <c r="CY710" s="64"/>
      <c r="CZ710" s="64"/>
      <c r="DA710" s="64"/>
      <c r="DB710" s="64"/>
      <c r="DC710" s="64"/>
      <c r="DD710" s="64"/>
      <c r="DE710" s="64"/>
      <c r="DF710" s="65"/>
      <c r="DG710" s="65"/>
      <c r="DH710" s="64"/>
      <c r="DI710" s="64"/>
      <c r="DJ710" s="64"/>
      <c r="DK710" s="64"/>
      <c r="DL710" s="64"/>
      <c r="DM710" s="64"/>
      <c r="DN710" s="64"/>
      <c r="DO710" s="64"/>
      <c r="DP710" s="64"/>
      <c r="DQ710" s="64"/>
      <c r="DR710" s="64"/>
      <c r="DS710" s="65"/>
      <c r="DT710" s="65"/>
      <c r="DU710" s="65"/>
      <c r="DV710" s="65"/>
      <c r="DW710" s="65"/>
      <c r="DX710" s="65"/>
      <c r="DY710" s="65"/>
      <c r="DZ710" s="65"/>
      <c r="EA710" s="65"/>
      <c r="EB710" s="65"/>
      <c r="EC710" s="65"/>
      <c r="ED710" s="65"/>
      <c r="EE710" s="65"/>
      <c r="EF710" s="65"/>
      <c r="EG710" s="65"/>
      <c r="EH710" s="65"/>
      <c r="EI710" s="65"/>
      <c r="EJ710" s="65"/>
      <c r="EK710" s="65"/>
      <c r="EL710" s="65"/>
      <c r="EM710" s="65"/>
      <c r="EN710" s="64"/>
      <c r="EO710" s="64"/>
      <c r="EP710" s="64"/>
      <c r="EQ710" s="64"/>
      <c r="ER710" s="64"/>
      <c r="ES710" s="166"/>
      <c r="ET710" s="166"/>
      <c r="EU710" s="166"/>
      <c r="EV710" s="166"/>
      <c r="EW710" s="166"/>
      <c r="EX710" s="166"/>
      <c r="EY710" s="166"/>
      <c r="EZ710" s="166"/>
      <c r="FA710" s="166"/>
      <c r="FB710" s="166"/>
      <c r="FC710" s="166"/>
      <c r="FD710" s="166"/>
      <c r="FE710" s="166"/>
      <c r="FF710" s="166"/>
      <c r="FG710" s="166"/>
      <c r="FH710" s="166"/>
      <c r="FI710" s="166"/>
      <c r="FJ710" s="166"/>
      <c r="FK710" s="166"/>
      <c r="FL710" s="166"/>
      <c r="FM710" s="166"/>
    </row>
    <row r="711" spans="66:169" x14ac:dyDescent="0.3">
      <c r="BN711" s="64"/>
      <c r="BO711" s="64"/>
      <c r="BP711" s="64"/>
      <c r="BQ711" s="64"/>
      <c r="BR711" s="64"/>
      <c r="BS711" s="64"/>
      <c r="BT711" s="64"/>
      <c r="BU711" s="64"/>
      <c r="BV711" s="64"/>
      <c r="BW711" s="64"/>
      <c r="BX711" s="64"/>
      <c r="BY711" s="64"/>
      <c r="BZ711" s="64"/>
      <c r="CA711" s="64"/>
      <c r="CC711" s="64"/>
      <c r="CD711" s="64"/>
      <c r="CE711" s="64"/>
      <c r="CF711" s="64"/>
      <c r="CG711" s="64"/>
      <c r="CH711" s="64"/>
      <c r="CI711" s="64"/>
      <c r="CJ711" s="64"/>
      <c r="CK711" s="64"/>
      <c r="CL711" s="64"/>
      <c r="CM711" s="64"/>
      <c r="CN711" s="64"/>
      <c r="CO711" s="64"/>
      <c r="CP711" s="64"/>
      <c r="CQ711" s="64"/>
      <c r="CR711" s="64"/>
      <c r="CS711" s="64"/>
      <c r="CT711" s="64"/>
      <c r="CU711" s="64"/>
      <c r="CV711" s="64"/>
      <c r="CW711" s="64"/>
      <c r="CX711" s="64"/>
      <c r="CY711" s="64"/>
      <c r="CZ711" s="64"/>
      <c r="DA711" s="64"/>
      <c r="DB711" s="64"/>
      <c r="DC711" s="64"/>
      <c r="DD711" s="64"/>
      <c r="DE711" s="64"/>
      <c r="DF711" s="65"/>
      <c r="DG711" s="65"/>
      <c r="DH711" s="64"/>
      <c r="DI711" s="64"/>
      <c r="DJ711" s="64"/>
      <c r="DK711" s="64"/>
      <c r="DL711" s="64"/>
      <c r="DM711" s="64"/>
      <c r="DN711" s="64"/>
      <c r="DO711" s="64"/>
      <c r="DP711" s="64"/>
      <c r="DQ711" s="64"/>
      <c r="DR711" s="64"/>
      <c r="DS711" s="65"/>
      <c r="DT711" s="65"/>
      <c r="DU711" s="65"/>
      <c r="DV711" s="65"/>
      <c r="DW711" s="65"/>
      <c r="DX711" s="65"/>
      <c r="DY711" s="65"/>
      <c r="DZ711" s="65"/>
      <c r="EA711" s="65"/>
      <c r="EB711" s="65"/>
      <c r="EC711" s="65"/>
      <c r="ED711" s="65"/>
      <c r="EE711" s="65"/>
      <c r="EF711" s="65"/>
      <c r="EG711" s="65"/>
      <c r="EH711" s="65"/>
      <c r="EI711" s="65"/>
      <c r="EJ711" s="65"/>
      <c r="EK711" s="65"/>
      <c r="EL711" s="65"/>
      <c r="EM711" s="65"/>
      <c r="EN711" s="64"/>
      <c r="EO711" s="64"/>
      <c r="EP711" s="64"/>
      <c r="EQ711" s="64"/>
      <c r="ER711" s="64"/>
      <c r="ES711" s="166"/>
      <c r="ET711" s="166"/>
      <c r="EU711" s="166"/>
      <c r="EV711" s="166"/>
      <c r="EW711" s="166"/>
      <c r="EX711" s="166"/>
      <c r="EY711" s="166"/>
      <c r="EZ711" s="166"/>
      <c r="FA711" s="166"/>
      <c r="FB711" s="166"/>
      <c r="FC711" s="166"/>
      <c r="FD711" s="166"/>
      <c r="FE711" s="166"/>
      <c r="FF711" s="166"/>
      <c r="FG711" s="166"/>
      <c r="FH711" s="166"/>
      <c r="FI711" s="166"/>
      <c r="FJ711" s="166"/>
      <c r="FK711" s="166"/>
      <c r="FL711" s="166"/>
      <c r="FM711" s="166"/>
    </row>
    <row r="712" spans="66:169" x14ac:dyDescent="0.3"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  <c r="CO712" s="64"/>
      <c r="CP712" s="64"/>
      <c r="CQ712" s="64"/>
      <c r="CR712" s="64"/>
      <c r="CS712" s="64"/>
      <c r="CT712" s="64"/>
      <c r="CU712" s="64"/>
      <c r="CV712" s="64"/>
      <c r="CW712" s="64"/>
      <c r="CX712" s="64"/>
      <c r="CY712" s="64"/>
      <c r="CZ712" s="64"/>
      <c r="DA712" s="64"/>
      <c r="DB712" s="64"/>
      <c r="DC712" s="64"/>
      <c r="DD712" s="64"/>
      <c r="DE712" s="64"/>
      <c r="DF712" s="65"/>
      <c r="DG712" s="65"/>
      <c r="DH712" s="64"/>
      <c r="DI712" s="64"/>
      <c r="DJ712" s="64"/>
      <c r="DK712" s="64"/>
      <c r="DL712" s="64"/>
      <c r="DM712" s="64"/>
      <c r="DN712" s="64"/>
      <c r="DO712" s="64"/>
      <c r="DP712" s="64"/>
      <c r="DQ712" s="64"/>
      <c r="DR712" s="64"/>
      <c r="DS712" s="65"/>
      <c r="DT712" s="65"/>
      <c r="DU712" s="65"/>
      <c r="DV712" s="65"/>
      <c r="DW712" s="65"/>
      <c r="DX712" s="65"/>
      <c r="DY712" s="65"/>
      <c r="DZ712" s="65"/>
      <c r="EA712" s="65"/>
      <c r="EB712" s="65"/>
      <c r="EC712" s="65"/>
      <c r="ED712" s="65"/>
      <c r="EE712" s="65"/>
      <c r="EF712" s="65"/>
      <c r="EG712" s="65"/>
      <c r="EH712" s="65"/>
      <c r="EI712" s="65"/>
      <c r="EJ712" s="65"/>
      <c r="EK712" s="65"/>
      <c r="EL712" s="65"/>
      <c r="EM712" s="65"/>
      <c r="EN712" s="64"/>
      <c r="EO712" s="64"/>
      <c r="EP712" s="64"/>
      <c r="EQ712" s="64"/>
      <c r="ER712" s="64"/>
      <c r="ES712" s="166"/>
      <c r="ET712" s="166"/>
      <c r="EU712" s="166"/>
      <c r="EV712" s="166"/>
      <c r="EW712" s="166"/>
      <c r="EX712" s="166"/>
      <c r="EY712" s="166"/>
      <c r="EZ712" s="166"/>
      <c r="FA712" s="166"/>
      <c r="FB712" s="166"/>
      <c r="FC712" s="166"/>
      <c r="FD712" s="166"/>
      <c r="FE712" s="166"/>
      <c r="FF712" s="166"/>
      <c r="FG712" s="166"/>
      <c r="FH712" s="166"/>
      <c r="FI712" s="166"/>
      <c r="FJ712" s="166"/>
      <c r="FK712" s="166"/>
      <c r="FL712" s="166"/>
      <c r="FM712" s="166"/>
    </row>
    <row r="713" spans="66:169" x14ac:dyDescent="0.3">
      <c r="BN713" s="64"/>
      <c r="BO713" s="64"/>
      <c r="BP713" s="64"/>
      <c r="BQ713" s="64"/>
      <c r="BR713" s="64"/>
      <c r="BS713" s="64"/>
      <c r="BT713" s="64"/>
      <c r="BU713" s="64"/>
      <c r="BV713" s="64"/>
      <c r="BW713" s="64"/>
      <c r="BX713" s="64"/>
      <c r="BY713" s="64"/>
      <c r="BZ713" s="64"/>
      <c r="CA713" s="64"/>
      <c r="CC713" s="64"/>
      <c r="CD713" s="64"/>
      <c r="CE713" s="64"/>
      <c r="CF713" s="64"/>
      <c r="CG713" s="64"/>
      <c r="CH713" s="64"/>
      <c r="CI713" s="64"/>
      <c r="CJ713" s="64"/>
      <c r="CK713" s="64"/>
      <c r="CL713" s="64"/>
      <c r="CM713" s="64"/>
      <c r="CN713" s="64"/>
      <c r="CO713" s="64"/>
      <c r="CP713" s="64"/>
      <c r="CQ713" s="64"/>
      <c r="CR713" s="64"/>
      <c r="CS713" s="64"/>
      <c r="CT713" s="64"/>
      <c r="CU713" s="64"/>
      <c r="CV713" s="64"/>
      <c r="CW713" s="64"/>
      <c r="CX713" s="64"/>
      <c r="CY713" s="64"/>
      <c r="CZ713" s="64"/>
      <c r="DA713" s="64"/>
      <c r="DB713" s="64"/>
      <c r="DC713" s="64"/>
      <c r="DD713" s="64"/>
      <c r="DE713" s="64"/>
      <c r="DF713" s="65"/>
      <c r="DG713" s="65"/>
      <c r="DH713" s="64"/>
      <c r="DI713" s="64"/>
      <c r="DJ713" s="64"/>
      <c r="DK713" s="64"/>
      <c r="DL713" s="64"/>
      <c r="DM713" s="64"/>
      <c r="DN713" s="64"/>
      <c r="DO713" s="64"/>
      <c r="DP713" s="64"/>
      <c r="DQ713" s="64"/>
      <c r="DR713" s="64"/>
      <c r="DS713" s="65"/>
      <c r="DT713" s="65"/>
      <c r="DU713" s="65"/>
      <c r="DV713" s="65"/>
      <c r="DW713" s="65"/>
      <c r="DX713" s="65"/>
      <c r="DY713" s="65"/>
      <c r="DZ713" s="65"/>
      <c r="EA713" s="65"/>
      <c r="EB713" s="65"/>
      <c r="EC713" s="65"/>
      <c r="ED713" s="65"/>
      <c r="EE713" s="65"/>
      <c r="EF713" s="65"/>
      <c r="EG713" s="65"/>
      <c r="EH713" s="65"/>
      <c r="EI713" s="65"/>
      <c r="EJ713" s="65"/>
      <c r="EK713" s="65"/>
      <c r="EL713" s="65"/>
      <c r="EM713" s="65"/>
      <c r="EN713" s="64"/>
      <c r="EO713" s="64"/>
      <c r="EP713" s="64"/>
      <c r="EQ713" s="64"/>
      <c r="ER713" s="64"/>
      <c r="ES713" s="166"/>
      <c r="ET713" s="166"/>
      <c r="EU713" s="166"/>
      <c r="EV713" s="166"/>
      <c r="EW713" s="166"/>
      <c r="EX713" s="166"/>
      <c r="EY713" s="166"/>
      <c r="EZ713" s="166"/>
      <c r="FA713" s="166"/>
      <c r="FB713" s="166"/>
      <c r="FC713" s="166"/>
      <c r="FD713" s="166"/>
      <c r="FE713" s="166"/>
      <c r="FF713" s="166"/>
      <c r="FG713" s="166"/>
      <c r="FH713" s="166"/>
      <c r="FI713" s="166"/>
      <c r="FJ713" s="166"/>
      <c r="FK713" s="166"/>
      <c r="FL713" s="166"/>
      <c r="FM713" s="166"/>
    </row>
    <row r="714" spans="66:169" x14ac:dyDescent="0.3">
      <c r="BN714" s="64"/>
      <c r="BO714" s="64"/>
      <c r="BP714" s="64"/>
      <c r="BQ714" s="64"/>
      <c r="BR714" s="64"/>
      <c r="BS714" s="64"/>
      <c r="BT714" s="64"/>
      <c r="BU714" s="64"/>
      <c r="BV714" s="64"/>
      <c r="BW714" s="64"/>
      <c r="BX714" s="64"/>
      <c r="BY714" s="64"/>
      <c r="BZ714" s="64"/>
      <c r="CA714" s="64"/>
      <c r="CC714" s="64"/>
      <c r="CD714" s="64"/>
      <c r="CE714" s="64"/>
      <c r="CF714" s="64"/>
      <c r="CG714" s="64"/>
      <c r="CH714" s="64"/>
      <c r="CI714" s="64"/>
      <c r="CJ714" s="64"/>
      <c r="CK714" s="64"/>
      <c r="CL714" s="64"/>
      <c r="CM714" s="64"/>
      <c r="CN714" s="64"/>
      <c r="CO714" s="64"/>
      <c r="CP714" s="64"/>
      <c r="CQ714" s="64"/>
      <c r="CR714" s="64"/>
      <c r="CS714" s="64"/>
      <c r="CT714" s="64"/>
      <c r="CU714" s="64"/>
      <c r="CV714" s="64"/>
      <c r="CW714" s="64"/>
      <c r="CX714" s="64"/>
      <c r="CY714" s="64"/>
      <c r="CZ714" s="64"/>
      <c r="DA714" s="64"/>
      <c r="DB714" s="64"/>
      <c r="DC714" s="64"/>
      <c r="DD714" s="64"/>
      <c r="DE714" s="64"/>
      <c r="DF714" s="65"/>
      <c r="DG714" s="65"/>
      <c r="DH714" s="64"/>
      <c r="DI714" s="64"/>
      <c r="DJ714" s="64"/>
      <c r="DK714" s="64"/>
      <c r="DL714" s="64"/>
      <c r="DM714" s="64"/>
      <c r="DN714" s="64"/>
      <c r="DO714" s="64"/>
      <c r="DP714" s="64"/>
      <c r="DQ714" s="64"/>
      <c r="DR714" s="64"/>
      <c r="DS714" s="65"/>
      <c r="DT714" s="65"/>
      <c r="DU714" s="65"/>
      <c r="DV714" s="65"/>
      <c r="DW714" s="65"/>
      <c r="DX714" s="65"/>
      <c r="DY714" s="65"/>
      <c r="DZ714" s="65"/>
      <c r="EA714" s="65"/>
      <c r="EB714" s="65"/>
      <c r="EC714" s="65"/>
      <c r="ED714" s="65"/>
      <c r="EE714" s="65"/>
      <c r="EF714" s="65"/>
      <c r="EG714" s="65"/>
      <c r="EH714" s="65"/>
      <c r="EI714" s="65"/>
      <c r="EJ714" s="65"/>
      <c r="EK714" s="65"/>
      <c r="EL714" s="65"/>
      <c r="EM714" s="65"/>
      <c r="EN714" s="64"/>
      <c r="EO714" s="64"/>
      <c r="EP714" s="64"/>
      <c r="EQ714" s="64"/>
      <c r="ER714" s="64"/>
      <c r="ES714" s="166"/>
      <c r="ET714" s="166"/>
      <c r="EU714" s="166"/>
      <c r="EV714" s="166"/>
      <c r="EW714" s="166"/>
      <c r="EX714" s="166"/>
      <c r="EY714" s="166"/>
      <c r="EZ714" s="166"/>
      <c r="FA714" s="166"/>
      <c r="FB714" s="166"/>
      <c r="FC714" s="166"/>
      <c r="FD714" s="166"/>
      <c r="FE714" s="166"/>
      <c r="FF714" s="166"/>
      <c r="FG714" s="166"/>
      <c r="FH714" s="166"/>
      <c r="FI714" s="166"/>
      <c r="FJ714" s="166"/>
      <c r="FK714" s="166"/>
      <c r="FL714" s="166"/>
      <c r="FM714" s="166"/>
    </row>
    <row r="715" spans="66:169" x14ac:dyDescent="0.3">
      <c r="BN715" s="64"/>
      <c r="BO715" s="64"/>
      <c r="BP715" s="64"/>
      <c r="BQ715" s="64"/>
      <c r="BR715" s="64"/>
      <c r="BS715" s="64"/>
      <c r="BT715" s="64"/>
      <c r="BU715" s="64"/>
      <c r="BV715" s="64"/>
      <c r="BW715" s="64"/>
      <c r="BX715" s="64"/>
      <c r="BY715" s="64"/>
      <c r="BZ715" s="64"/>
      <c r="CA715" s="64"/>
      <c r="CC715" s="64"/>
      <c r="CD715" s="64"/>
      <c r="CE715" s="64"/>
      <c r="CF715" s="64"/>
      <c r="CG715" s="64"/>
      <c r="CH715" s="64"/>
      <c r="CI715" s="64"/>
      <c r="CJ715" s="64"/>
      <c r="CK715" s="64"/>
      <c r="CL715" s="64"/>
      <c r="CM715" s="64"/>
      <c r="CN715" s="64"/>
      <c r="CO715" s="64"/>
      <c r="CP715" s="64"/>
      <c r="CQ715" s="64"/>
      <c r="CR715" s="64"/>
      <c r="CS715" s="64"/>
      <c r="CT715" s="64"/>
      <c r="CU715" s="64"/>
      <c r="CV715" s="64"/>
      <c r="CW715" s="64"/>
      <c r="CX715" s="64"/>
      <c r="CY715" s="64"/>
      <c r="CZ715" s="64"/>
      <c r="DA715" s="64"/>
      <c r="DB715" s="64"/>
      <c r="DC715" s="64"/>
      <c r="DD715" s="64"/>
      <c r="DE715" s="64"/>
      <c r="DF715" s="65"/>
      <c r="DG715" s="65"/>
      <c r="DH715" s="64"/>
      <c r="DI715" s="64"/>
      <c r="DJ715" s="64"/>
      <c r="DK715" s="64"/>
      <c r="DL715" s="64"/>
      <c r="DM715" s="64"/>
      <c r="DN715" s="64"/>
      <c r="DO715" s="64"/>
      <c r="DP715" s="64"/>
      <c r="DQ715" s="64"/>
      <c r="DR715" s="64"/>
      <c r="DS715" s="65"/>
      <c r="DT715" s="65"/>
      <c r="DU715" s="65"/>
      <c r="DV715" s="65"/>
      <c r="DW715" s="65"/>
      <c r="DX715" s="65"/>
      <c r="DY715" s="65"/>
      <c r="DZ715" s="65"/>
      <c r="EA715" s="65"/>
      <c r="EB715" s="65"/>
      <c r="EC715" s="65"/>
      <c r="ED715" s="65"/>
      <c r="EE715" s="65"/>
      <c r="EF715" s="65"/>
      <c r="EG715" s="65"/>
      <c r="EH715" s="65"/>
      <c r="EI715" s="65"/>
      <c r="EJ715" s="65"/>
      <c r="EK715" s="65"/>
      <c r="EL715" s="65"/>
      <c r="EM715" s="65"/>
      <c r="EN715" s="64"/>
      <c r="EO715" s="64"/>
      <c r="EP715" s="64"/>
      <c r="EQ715" s="64"/>
      <c r="ER715" s="64"/>
      <c r="ES715" s="166"/>
      <c r="ET715" s="166"/>
      <c r="EU715" s="166"/>
      <c r="EV715" s="166"/>
      <c r="EW715" s="166"/>
      <c r="EX715" s="166"/>
      <c r="EY715" s="166"/>
      <c r="EZ715" s="166"/>
      <c r="FA715" s="166"/>
      <c r="FB715" s="166"/>
      <c r="FC715" s="166"/>
      <c r="FD715" s="166"/>
      <c r="FE715" s="166"/>
      <c r="FF715" s="166"/>
      <c r="FG715" s="166"/>
      <c r="FH715" s="166"/>
      <c r="FI715" s="166"/>
      <c r="FJ715" s="166"/>
      <c r="FK715" s="166"/>
      <c r="FL715" s="166"/>
      <c r="FM715" s="166"/>
    </row>
    <row r="716" spans="66:169" x14ac:dyDescent="0.3">
      <c r="BN716" s="64"/>
      <c r="BO716" s="64"/>
      <c r="BP716" s="64"/>
      <c r="BQ716" s="64"/>
      <c r="BR716" s="64"/>
      <c r="BS716" s="64"/>
      <c r="BT716" s="64"/>
      <c r="BU716" s="64"/>
      <c r="BV716" s="64"/>
      <c r="BW716" s="64"/>
      <c r="BX716" s="64"/>
      <c r="BY716" s="64"/>
      <c r="BZ716" s="64"/>
      <c r="CA716" s="64"/>
      <c r="CC716" s="64"/>
      <c r="CD716" s="64"/>
      <c r="CE716" s="64"/>
      <c r="CF716" s="64"/>
      <c r="CG716" s="64"/>
      <c r="CH716" s="64"/>
      <c r="CI716" s="64"/>
      <c r="CJ716" s="64"/>
      <c r="CK716" s="64"/>
      <c r="CL716" s="64"/>
      <c r="CM716" s="64"/>
      <c r="CN716" s="64"/>
      <c r="CO716" s="64"/>
      <c r="CP716" s="64"/>
      <c r="CQ716" s="64"/>
      <c r="CR716" s="64"/>
      <c r="CS716" s="64"/>
      <c r="CT716" s="64"/>
      <c r="CU716" s="64"/>
      <c r="CV716" s="64"/>
      <c r="CW716" s="64"/>
      <c r="CX716" s="64"/>
      <c r="CY716" s="64"/>
      <c r="CZ716" s="64"/>
      <c r="DA716" s="64"/>
      <c r="DB716" s="64"/>
      <c r="DC716" s="64"/>
      <c r="DD716" s="64"/>
      <c r="DE716" s="64"/>
      <c r="DF716" s="65"/>
      <c r="DG716" s="65"/>
      <c r="DH716" s="64"/>
      <c r="DI716" s="64"/>
      <c r="DJ716" s="64"/>
      <c r="DK716" s="64"/>
      <c r="DL716" s="64"/>
      <c r="DM716" s="64"/>
      <c r="DN716" s="64"/>
      <c r="DO716" s="64"/>
      <c r="DP716" s="64"/>
      <c r="DQ716" s="64"/>
      <c r="DR716" s="64"/>
      <c r="DS716" s="65"/>
      <c r="DT716" s="65"/>
      <c r="DU716" s="65"/>
      <c r="DV716" s="65"/>
      <c r="DW716" s="65"/>
      <c r="DX716" s="65"/>
      <c r="DY716" s="65"/>
      <c r="DZ716" s="65"/>
      <c r="EA716" s="65"/>
      <c r="EB716" s="65"/>
      <c r="EC716" s="65"/>
      <c r="ED716" s="65"/>
      <c r="EE716" s="65"/>
      <c r="EF716" s="65"/>
      <c r="EG716" s="65"/>
      <c r="EH716" s="65"/>
      <c r="EI716" s="65"/>
      <c r="EJ716" s="65"/>
      <c r="EK716" s="65"/>
      <c r="EL716" s="65"/>
      <c r="EM716" s="65"/>
      <c r="EN716" s="64"/>
      <c r="EO716" s="64"/>
      <c r="EP716" s="64"/>
      <c r="EQ716" s="64"/>
      <c r="ER716" s="64"/>
      <c r="ES716" s="166"/>
      <c r="ET716" s="166"/>
      <c r="EU716" s="166"/>
      <c r="EV716" s="166"/>
      <c r="EW716" s="166"/>
      <c r="EX716" s="166"/>
      <c r="EY716" s="166"/>
      <c r="EZ716" s="166"/>
      <c r="FA716" s="166"/>
      <c r="FB716" s="166"/>
      <c r="FC716" s="166"/>
      <c r="FD716" s="166"/>
      <c r="FE716" s="166"/>
      <c r="FF716" s="166"/>
      <c r="FG716" s="166"/>
      <c r="FH716" s="166"/>
      <c r="FI716" s="166"/>
      <c r="FJ716" s="166"/>
      <c r="FK716" s="166"/>
      <c r="FL716" s="166"/>
      <c r="FM716" s="166"/>
    </row>
    <row r="717" spans="66:169" x14ac:dyDescent="0.3"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C717" s="64"/>
      <c r="CD717" s="64"/>
      <c r="CE717" s="64"/>
      <c r="CF717" s="64"/>
      <c r="CG717" s="64"/>
      <c r="CH717" s="64"/>
      <c r="CI717" s="64"/>
      <c r="CJ717" s="64"/>
      <c r="CK717" s="64"/>
      <c r="CL717" s="64"/>
      <c r="CM717" s="64"/>
      <c r="CN717" s="64"/>
      <c r="CO717" s="64"/>
      <c r="CP717" s="64"/>
      <c r="CQ717" s="64"/>
      <c r="CR717" s="64"/>
      <c r="CS717" s="64"/>
      <c r="CT717" s="64"/>
      <c r="CU717" s="64"/>
      <c r="CV717" s="64"/>
      <c r="CW717" s="64"/>
      <c r="CX717" s="64"/>
      <c r="CY717" s="64"/>
      <c r="CZ717" s="64"/>
      <c r="DA717" s="64"/>
      <c r="DB717" s="64"/>
      <c r="DC717" s="64"/>
      <c r="DD717" s="64"/>
      <c r="DE717" s="64"/>
      <c r="DF717" s="65"/>
      <c r="DG717" s="65"/>
      <c r="DH717" s="64"/>
      <c r="DI717" s="64"/>
      <c r="DJ717" s="64"/>
      <c r="DK717" s="64"/>
      <c r="DL717" s="64"/>
      <c r="DM717" s="64"/>
      <c r="DN717" s="64"/>
      <c r="DO717" s="64"/>
      <c r="DP717" s="64"/>
      <c r="DQ717" s="64"/>
      <c r="DR717" s="64"/>
      <c r="DS717" s="65"/>
      <c r="DT717" s="65"/>
      <c r="DU717" s="65"/>
      <c r="DV717" s="65"/>
      <c r="DW717" s="65"/>
      <c r="DX717" s="65"/>
      <c r="DY717" s="65"/>
      <c r="DZ717" s="65"/>
      <c r="EA717" s="65"/>
      <c r="EB717" s="65"/>
      <c r="EC717" s="65"/>
      <c r="ED717" s="65"/>
      <c r="EE717" s="65"/>
      <c r="EF717" s="65"/>
      <c r="EG717" s="65"/>
      <c r="EH717" s="65"/>
      <c r="EI717" s="65"/>
      <c r="EJ717" s="65"/>
      <c r="EK717" s="65"/>
      <c r="EL717" s="65"/>
      <c r="EM717" s="65"/>
      <c r="EN717" s="64"/>
      <c r="EO717" s="64"/>
      <c r="EP717" s="64"/>
      <c r="EQ717" s="64"/>
      <c r="ER717" s="64"/>
      <c r="ES717" s="166"/>
      <c r="ET717" s="166"/>
      <c r="EU717" s="166"/>
      <c r="EV717" s="166"/>
      <c r="EW717" s="166"/>
      <c r="EX717" s="166"/>
      <c r="EY717" s="166"/>
      <c r="EZ717" s="166"/>
      <c r="FA717" s="166"/>
      <c r="FB717" s="166"/>
      <c r="FC717" s="166"/>
      <c r="FD717" s="166"/>
      <c r="FE717" s="166"/>
      <c r="FF717" s="166"/>
      <c r="FG717" s="166"/>
      <c r="FH717" s="166"/>
      <c r="FI717" s="166"/>
      <c r="FJ717" s="166"/>
      <c r="FK717" s="166"/>
      <c r="FL717" s="166"/>
      <c r="FM717" s="166"/>
    </row>
    <row r="718" spans="66:169" x14ac:dyDescent="0.3"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C718" s="64"/>
      <c r="CD718" s="64"/>
      <c r="CE718" s="64"/>
      <c r="CF718" s="64"/>
      <c r="CG718" s="64"/>
      <c r="CH718" s="64"/>
      <c r="CI718" s="64"/>
      <c r="CJ718" s="64"/>
      <c r="CK718" s="64"/>
      <c r="CL718" s="64"/>
      <c r="CM718" s="64"/>
      <c r="CN718" s="64"/>
      <c r="CO718" s="64"/>
      <c r="CP718" s="64"/>
      <c r="CQ718" s="64"/>
      <c r="CR718" s="64"/>
      <c r="CS718" s="64"/>
      <c r="CT718" s="64"/>
      <c r="CU718" s="64"/>
      <c r="CV718" s="64"/>
      <c r="CW718" s="64"/>
      <c r="CX718" s="64"/>
      <c r="CY718" s="64"/>
      <c r="CZ718" s="64"/>
      <c r="DA718" s="64"/>
      <c r="DB718" s="64"/>
      <c r="DC718" s="64"/>
      <c r="DD718" s="64"/>
      <c r="DE718" s="64"/>
      <c r="DF718" s="65"/>
      <c r="DG718" s="65"/>
      <c r="DH718" s="64"/>
      <c r="DI718" s="64"/>
      <c r="DJ718" s="64"/>
      <c r="DK718" s="64"/>
      <c r="DL718" s="64"/>
      <c r="DM718" s="64"/>
      <c r="DN718" s="64"/>
      <c r="DO718" s="64"/>
      <c r="DP718" s="64"/>
      <c r="DQ718" s="64"/>
      <c r="DR718" s="64"/>
      <c r="DS718" s="65"/>
      <c r="DT718" s="65"/>
      <c r="DU718" s="65"/>
      <c r="DV718" s="65"/>
      <c r="DW718" s="65"/>
      <c r="DX718" s="65"/>
      <c r="DY718" s="65"/>
      <c r="DZ718" s="65"/>
      <c r="EA718" s="65"/>
      <c r="EB718" s="65"/>
      <c r="EC718" s="65"/>
      <c r="ED718" s="65"/>
      <c r="EE718" s="65"/>
      <c r="EF718" s="65"/>
      <c r="EG718" s="65"/>
      <c r="EH718" s="65"/>
      <c r="EI718" s="65"/>
      <c r="EJ718" s="65"/>
      <c r="EK718" s="65"/>
      <c r="EL718" s="65"/>
      <c r="EM718" s="65"/>
      <c r="EN718" s="64"/>
      <c r="EO718" s="64"/>
      <c r="EP718" s="64"/>
      <c r="EQ718" s="64"/>
      <c r="ER718" s="64"/>
      <c r="ES718" s="166"/>
      <c r="ET718" s="166"/>
      <c r="EU718" s="166"/>
      <c r="EV718" s="166"/>
      <c r="EW718" s="166"/>
      <c r="EX718" s="166"/>
      <c r="EY718" s="166"/>
      <c r="EZ718" s="166"/>
      <c r="FA718" s="166"/>
      <c r="FB718" s="166"/>
      <c r="FC718" s="166"/>
      <c r="FD718" s="166"/>
      <c r="FE718" s="166"/>
      <c r="FF718" s="166"/>
      <c r="FG718" s="166"/>
      <c r="FH718" s="166"/>
      <c r="FI718" s="166"/>
      <c r="FJ718" s="166"/>
      <c r="FK718" s="166"/>
      <c r="FL718" s="166"/>
      <c r="FM718" s="166"/>
    </row>
    <row r="719" spans="66:169" x14ac:dyDescent="0.3">
      <c r="BN719" s="64"/>
      <c r="BO719" s="64"/>
      <c r="BP719" s="64"/>
      <c r="BQ719" s="64"/>
      <c r="BR719" s="64"/>
      <c r="BS719" s="64"/>
      <c r="BT719" s="64"/>
      <c r="BU719" s="64"/>
      <c r="BV719" s="64"/>
      <c r="BW719" s="64"/>
      <c r="BX719" s="64"/>
      <c r="BY719" s="64"/>
      <c r="BZ719" s="64"/>
      <c r="CA719" s="64"/>
      <c r="CC719" s="64"/>
      <c r="CD719" s="64"/>
      <c r="CE719" s="64"/>
      <c r="CF719" s="64"/>
      <c r="CG719" s="64"/>
      <c r="CH719" s="64"/>
      <c r="CI719" s="64"/>
      <c r="CJ719" s="64"/>
      <c r="CK719" s="64"/>
      <c r="CL719" s="64"/>
      <c r="CM719" s="64"/>
      <c r="CN719" s="64"/>
      <c r="CO719" s="64"/>
      <c r="CP719" s="64"/>
      <c r="CQ719" s="64"/>
      <c r="CR719" s="64"/>
      <c r="CS719" s="64"/>
      <c r="CT719" s="64"/>
      <c r="CU719" s="64"/>
      <c r="CV719" s="64"/>
      <c r="CW719" s="64"/>
      <c r="CX719" s="64"/>
      <c r="CY719" s="64"/>
      <c r="CZ719" s="64"/>
      <c r="DA719" s="64"/>
      <c r="DB719" s="64"/>
      <c r="DC719" s="64"/>
      <c r="DD719" s="64"/>
      <c r="DE719" s="64"/>
      <c r="DF719" s="65"/>
      <c r="DG719" s="65"/>
      <c r="DH719" s="64"/>
      <c r="DI719" s="64"/>
      <c r="DJ719" s="64"/>
      <c r="DK719" s="64"/>
      <c r="DL719" s="64"/>
      <c r="DM719" s="64"/>
      <c r="DN719" s="64"/>
      <c r="DO719" s="64"/>
      <c r="DP719" s="64"/>
      <c r="DQ719" s="64"/>
      <c r="DR719" s="64"/>
      <c r="DS719" s="65"/>
      <c r="DT719" s="65"/>
      <c r="DU719" s="65"/>
      <c r="DV719" s="65"/>
      <c r="DW719" s="65"/>
      <c r="DX719" s="65"/>
      <c r="DY719" s="65"/>
      <c r="DZ719" s="65"/>
      <c r="EA719" s="65"/>
      <c r="EB719" s="65"/>
      <c r="EC719" s="65"/>
      <c r="ED719" s="65"/>
      <c r="EE719" s="65"/>
      <c r="EF719" s="65"/>
      <c r="EG719" s="65"/>
      <c r="EH719" s="65"/>
      <c r="EI719" s="65"/>
      <c r="EJ719" s="65"/>
      <c r="EK719" s="65"/>
      <c r="EL719" s="65"/>
      <c r="EM719" s="65"/>
      <c r="EN719" s="64"/>
      <c r="EO719" s="64"/>
      <c r="EP719" s="64"/>
      <c r="EQ719" s="64"/>
      <c r="ER719" s="64"/>
      <c r="ES719" s="166"/>
      <c r="ET719" s="166"/>
      <c r="EU719" s="166"/>
      <c r="EV719" s="166"/>
      <c r="EW719" s="166"/>
      <c r="EX719" s="166"/>
      <c r="EY719" s="166"/>
      <c r="EZ719" s="166"/>
      <c r="FA719" s="166"/>
      <c r="FB719" s="166"/>
      <c r="FC719" s="166"/>
      <c r="FD719" s="166"/>
      <c r="FE719" s="166"/>
      <c r="FF719" s="166"/>
      <c r="FG719" s="166"/>
      <c r="FH719" s="166"/>
      <c r="FI719" s="166"/>
      <c r="FJ719" s="166"/>
      <c r="FK719" s="166"/>
      <c r="FL719" s="166"/>
      <c r="FM719" s="166"/>
    </row>
    <row r="720" spans="66:169" x14ac:dyDescent="0.3">
      <c r="BN720" s="64"/>
      <c r="BO720" s="64"/>
      <c r="BP720" s="64"/>
      <c r="BQ720" s="64"/>
      <c r="BR720" s="64"/>
      <c r="BS720" s="64"/>
      <c r="BT720" s="64"/>
      <c r="BU720" s="64"/>
      <c r="BV720" s="64"/>
      <c r="BW720" s="64"/>
      <c r="BX720" s="64"/>
      <c r="BY720" s="64"/>
      <c r="BZ720" s="64"/>
      <c r="CA720" s="64"/>
      <c r="CC720" s="64"/>
      <c r="CD720" s="64"/>
      <c r="CE720" s="64"/>
      <c r="CF720" s="64"/>
      <c r="CG720" s="64"/>
      <c r="CH720" s="64"/>
      <c r="CI720" s="64"/>
      <c r="CJ720" s="64"/>
      <c r="CK720" s="64"/>
      <c r="CL720" s="64"/>
      <c r="CM720" s="64"/>
      <c r="CN720" s="64"/>
      <c r="CO720" s="64"/>
      <c r="CP720" s="64"/>
      <c r="CQ720" s="64"/>
      <c r="CR720" s="64"/>
      <c r="CS720" s="64"/>
      <c r="CT720" s="64"/>
      <c r="CU720" s="64"/>
      <c r="CV720" s="64"/>
      <c r="CW720" s="64"/>
      <c r="CX720" s="64"/>
      <c r="CY720" s="64"/>
      <c r="CZ720" s="64"/>
      <c r="DA720" s="64"/>
      <c r="DB720" s="64"/>
      <c r="DC720" s="64"/>
      <c r="DD720" s="64"/>
      <c r="DE720" s="64"/>
      <c r="DF720" s="65"/>
      <c r="DG720" s="65"/>
      <c r="DH720" s="64"/>
      <c r="DI720" s="64"/>
      <c r="DJ720" s="64"/>
      <c r="DK720" s="64"/>
      <c r="DL720" s="64"/>
      <c r="DM720" s="64"/>
      <c r="DN720" s="64"/>
      <c r="DO720" s="64"/>
      <c r="DP720" s="64"/>
      <c r="DQ720" s="64"/>
      <c r="DR720" s="64"/>
      <c r="DS720" s="65"/>
      <c r="DT720" s="65"/>
      <c r="DU720" s="65"/>
      <c r="DV720" s="65"/>
      <c r="DW720" s="65"/>
      <c r="DX720" s="65"/>
      <c r="DY720" s="65"/>
      <c r="DZ720" s="65"/>
      <c r="EA720" s="65"/>
      <c r="EB720" s="65"/>
      <c r="EC720" s="65"/>
      <c r="ED720" s="65"/>
      <c r="EE720" s="65"/>
      <c r="EF720" s="65"/>
      <c r="EG720" s="65"/>
      <c r="EH720" s="65"/>
      <c r="EI720" s="65"/>
      <c r="EJ720" s="65"/>
      <c r="EK720" s="65"/>
      <c r="EL720" s="65"/>
      <c r="EM720" s="65"/>
      <c r="EN720" s="64"/>
      <c r="EO720" s="64"/>
      <c r="EP720" s="64"/>
      <c r="EQ720" s="64"/>
      <c r="ER720" s="64"/>
      <c r="ES720" s="166"/>
      <c r="ET720" s="166"/>
      <c r="EU720" s="166"/>
      <c r="EV720" s="166"/>
      <c r="EW720" s="166"/>
      <c r="EX720" s="166"/>
      <c r="EY720" s="166"/>
      <c r="EZ720" s="166"/>
      <c r="FA720" s="166"/>
      <c r="FB720" s="166"/>
      <c r="FC720" s="166"/>
      <c r="FD720" s="166"/>
      <c r="FE720" s="166"/>
      <c r="FF720" s="166"/>
      <c r="FG720" s="166"/>
      <c r="FH720" s="166"/>
      <c r="FI720" s="166"/>
      <c r="FJ720" s="166"/>
      <c r="FK720" s="166"/>
      <c r="FL720" s="166"/>
      <c r="FM720" s="166"/>
    </row>
    <row r="721" spans="66:169" x14ac:dyDescent="0.3">
      <c r="BN721" s="64"/>
      <c r="BO721" s="64"/>
      <c r="BP721" s="64"/>
      <c r="BQ721" s="64"/>
      <c r="BR721" s="64"/>
      <c r="BS721" s="64"/>
      <c r="BT721" s="64"/>
      <c r="BU721" s="64"/>
      <c r="BV721" s="64"/>
      <c r="BW721" s="64"/>
      <c r="BX721" s="64"/>
      <c r="BY721" s="64"/>
      <c r="BZ721" s="64"/>
      <c r="CA721" s="64"/>
      <c r="CC721" s="64"/>
      <c r="CD721" s="64"/>
      <c r="CE721" s="64"/>
      <c r="CF721" s="64"/>
      <c r="CG721" s="64"/>
      <c r="CH721" s="64"/>
      <c r="CI721" s="64"/>
      <c r="CJ721" s="64"/>
      <c r="CK721" s="64"/>
      <c r="CL721" s="64"/>
      <c r="CM721" s="64"/>
      <c r="CN721" s="64"/>
      <c r="CO721" s="64"/>
      <c r="CP721" s="64"/>
      <c r="CQ721" s="64"/>
      <c r="CR721" s="64"/>
      <c r="CS721" s="64"/>
      <c r="CT721" s="64"/>
      <c r="CU721" s="64"/>
      <c r="CV721" s="64"/>
      <c r="CW721" s="64"/>
      <c r="CX721" s="64"/>
      <c r="CY721" s="64"/>
      <c r="CZ721" s="64"/>
      <c r="DA721" s="64"/>
      <c r="DB721" s="64"/>
      <c r="DC721" s="64"/>
      <c r="DD721" s="64"/>
      <c r="DE721" s="64"/>
      <c r="DF721" s="65"/>
      <c r="DG721" s="65"/>
      <c r="DH721" s="64"/>
      <c r="DI721" s="64"/>
      <c r="DJ721" s="64"/>
      <c r="DK721" s="64"/>
      <c r="DL721" s="64"/>
      <c r="DM721" s="64"/>
      <c r="DN721" s="64"/>
      <c r="DO721" s="64"/>
      <c r="DP721" s="64"/>
      <c r="DQ721" s="64"/>
      <c r="DR721" s="64"/>
      <c r="DS721" s="65"/>
      <c r="DT721" s="65"/>
      <c r="DU721" s="65"/>
      <c r="DV721" s="65"/>
      <c r="DW721" s="65"/>
      <c r="DX721" s="65"/>
      <c r="DY721" s="65"/>
      <c r="DZ721" s="65"/>
      <c r="EA721" s="65"/>
      <c r="EB721" s="65"/>
      <c r="EC721" s="65"/>
      <c r="ED721" s="65"/>
      <c r="EE721" s="65"/>
      <c r="EF721" s="65"/>
      <c r="EG721" s="65"/>
      <c r="EH721" s="65"/>
      <c r="EI721" s="65"/>
      <c r="EJ721" s="65"/>
      <c r="EK721" s="65"/>
      <c r="EL721" s="65"/>
      <c r="EM721" s="65"/>
      <c r="EN721" s="64"/>
      <c r="EO721" s="64"/>
      <c r="EP721" s="64"/>
      <c r="EQ721" s="64"/>
      <c r="ER721" s="64"/>
      <c r="ES721" s="166"/>
      <c r="ET721" s="166"/>
      <c r="EU721" s="166"/>
      <c r="EV721" s="166"/>
      <c r="EW721" s="166"/>
      <c r="EX721" s="166"/>
      <c r="EY721" s="166"/>
      <c r="EZ721" s="166"/>
      <c r="FA721" s="166"/>
      <c r="FB721" s="166"/>
      <c r="FC721" s="166"/>
      <c r="FD721" s="166"/>
      <c r="FE721" s="166"/>
      <c r="FF721" s="166"/>
      <c r="FG721" s="166"/>
      <c r="FH721" s="166"/>
      <c r="FI721" s="166"/>
      <c r="FJ721" s="166"/>
      <c r="FK721" s="166"/>
      <c r="FL721" s="166"/>
      <c r="FM721" s="166"/>
    </row>
    <row r="722" spans="66:169" x14ac:dyDescent="0.3">
      <c r="BN722" s="64"/>
      <c r="BO722" s="64"/>
      <c r="BP722" s="64"/>
      <c r="BQ722" s="64"/>
      <c r="BR722" s="64"/>
      <c r="BS722" s="64"/>
      <c r="BT722" s="64"/>
      <c r="BU722" s="64"/>
      <c r="BV722" s="64"/>
      <c r="BW722" s="64"/>
      <c r="BX722" s="64"/>
      <c r="BY722" s="64"/>
      <c r="BZ722" s="64"/>
      <c r="CA722" s="64"/>
      <c r="CC722" s="64"/>
      <c r="CD722" s="64"/>
      <c r="CE722" s="64"/>
      <c r="CF722" s="64"/>
      <c r="CG722" s="64"/>
      <c r="CH722" s="64"/>
      <c r="CI722" s="64"/>
      <c r="CJ722" s="64"/>
      <c r="CK722" s="64"/>
      <c r="CL722" s="64"/>
      <c r="CM722" s="64"/>
      <c r="CN722" s="64"/>
      <c r="CO722" s="64"/>
      <c r="CP722" s="64"/>
      <c r="CQ722" s="64"/>
      <c r="CR722" s="64"/>
      <c r="CS722" s="64"/>
      <c r="CT722" s="64"/>
      <c r="CU722" s="64"/>
      <c r="CV722" s="64"/>
      <c r="CW722" s="64"/>
      <c r="CX722" s="64"/>
      <c r="CY722" s="64"/>
      <c r="CZ722" s="64"/>
      <c r="DA722" s="64"/>
      <c r="DB722" s="64"/>
      <c r="DC722" s="64"/>
      <c r="DD722" s="64"/>
      <c r="DE722" s="64"/>
      <c r="DF722" s="65"/>
      <c r="DG722" s="65"/>
      <c r="DH722" s="64"/>
      <c r="DI722" s="64"/>
      <c r="DJ722" s="64"/>
      <c r="DK722" s="64"/>
      <c r="DL722" s="64"/>
      <c r="DM722" s="64"/>
      <c r="DN722" s="64"/>
      <c r="DO722" s="64"/>
      <c r="DP722" s="64"/>
      <c r="DQ722" s="64"/>
      <c r="DR722" s="64"/>
      <c r="DS722" s="65"/>
      <c r="DT722" s="65"/>
      <c r="DU722" s="65"/>
      <c r="DV722" s="65"/>
      <c r="DW722" s="65"/>
      <c r="DX722" s="65"/>
      <c r="DY722" s="65"/>
      <c r="DZ722" s="65"/>
      <c r="EA722" s="65"/>
      <c r="EB722" s="65"/>
      <c r="EC722" s="65"/>
      <c r="ED722" s="65"/>
      <c r="EE722" s="65"/>
      <c r="EF722" s="65"/>
      <c r="EG722" s="65"/>
      <c r="EH722" s="65"/>
      <c r="EI722" s="65"/>
      <c r="EJ722" s="65"/>
      <c r="EK722" s="65"/>
      <c r="EL722" s="65"/>
      <c r="EM722" s="65"/>
      <c r="EN722" s="64"/>
      <c r="EO722" s="64"/>
      <c r="EP722" s="64"/>
      <c r="EQ722" s="64"/>
      <c r="ER722" s="64"/>
      <c r="ES722" s="166"/>
      <c r="ET722" s="166"/>
      <c r="EU722" s="166"/>
      <c r="EV722" s="166"/>
      <c r="EW722" s="166"/>
      <c r="EX722" s="166"/>
      <c r="EY722" s="166"/>
      <c r="EZ722" s="166"/>
      <c r="FA722" s="166"/>
      <c r="FB722" s="166"/>
      <c r="FC722" s="166"/>
      <c r="FD722" s="166"/>
      <c r="FE722" s="166"/>
      <c r="FF722" s="166"/>
      <c r="FG722" s="166"/>
      <c r="FH722" s="166"/>
      <c r="FI722" s="166"/>
      <c r="FJ722" s="166"/>
      <c r="FK722" s="166"/>
      <c r="FL722" s="166"/>
      <c r="FM722" s="166"/>
    </row>
    <row r="723" spans="66:169" x14ac:dyDescent="0.3">
      <c r="BN723" s="64"/>
      <c r="BO723" s="64"/>
      <c r="BP723" s="64"/>
      <c r="BQ723" s="64"/>
      <c r="BR723" s="64"/>
      <c r="BS723" s="64"/>
      <c r="BT723" s="64"/>
      <c r="BU723" s="64"/>
      <c r="BV723" s="64"/>
      <c r="BW723" s="64"/>
      <c r="BX723" s="64"/>
      <c r="BY723" s="64"/>
      <c r="BZ723" s="64"/>
      <c r="CA723" s="64"/>
      <c r="CC723" s="64"/>
      <c r="CD723" s="64"/>
      <c r="CE723" s="64"/>
      <c r="CF723" s="64"/>
      <c r="CG723" s="64"/>
      <c r="CH723" s="64"/>
      <c r="CI723" s="64"/>
      <c r="CJ723" s="64"/>
      <c r="CK723" s="64"/>
      <c r="CL723" s="64"/>
      <c r="CM723" s="64"/>
      <c r="CN723" s="64"/>
      <c r="CO723" s="64"/>
      <c r="CP723" s="64"/>
      <c r="CQ723" s="64"/>
      <c r="CR723" s="64"/>
      <c r="CS723" s="64"/>
      <c r="CT723" s="64"/>
      <c r="CU723" s="64"/>
      <c r="CV723" s="64"/>
      <c r="CW723" s="64"/>
      <c r="CX723" s="64"/>
      <c r="CY723" s="64"/>
      <c r="CZ723" s="64"/>
      <c r="DA723" s="64"/>
      <c r="DB723" s="64"/>
      <c r="DC723" s="64"/>
      <c r="DD723" s="64"/>
      <c r="DE723" s="64"/>
      <c r="DF723" s="65"/>
      <c r="DG723" s="65"/>
      <c r="DH723" s="64"/>
      <c r="DI723" s="64"/>
      <c r="DJ723" s="64"/>
      <c r="DK723" s="64"/>
      <c r="DL723" s="64"/>
      <c r="DM723" s="64"/>
      <c r="DN723" s="64"/>
      <c r="DO723" s="64"/>
      <c r="DP723" s="64"/>
      <c r="DQ723" s="64"/>
      <c r="DR723" s="64"/>
      <c r="DS723" s="65"/>
      <c r="DT723" s="65"/>
      <c r="DU723" s="65"/>
      <c r="DV723" s="65"/>
      <c r="DW723" s="65"/>
      <c r="DX723" s="65"/>
      <c r="DY723" s="65"/>
      <c r="DZ723" s="65"/>
      <c r="EA723" s="65"/>
      <c r="EB723" s="65"/>
      <c r="EC723" s="65"/>
      <c r="ED723" s="65"/>
      <c r="EE723" s="65"/>
      <c r="EF723" s="65"/>
      <c r="EG723" s="65"/>
      <c r="EH723" s="65"/>
      <c r="EI723" s="65"/>
      <c r="EJ723" s="65"/>
      <c r="EK723" s="65"/>
      <c r="EL723" s="65"/>
      <c r="EM723" s="65"/>
      <c r="EN723" s="64"/>
      <c r="EO723" s="64"/>
      <c r="EP723" s="64"/>
      <c r="EQ723" s="64"/>
      <c r="ER723" s="64"/>
      <c r="ES723" s="166"/>
      <c r="ET723" s="166"/>
      <c r="EU723" s="166"/>
      <c r="EV723" s="166"/>
      <c r="EW723" s="166"/>
      <c r="EX723" s="166"/>
      <c r="EY723" s="166"/>
      <c r="EZ723" s="166"/>
      <c r="FA723" s="166"/>
      <c r="FB723" s="166"/>
      <c r="FC723" s="166"/>
      <c r="FD723" s="166"/>
      <c r="FE723" s="166"/>
      <c r="FF723" s="166"/>
      <c r="FG723" s="166"/>
      <c r="FH723" s="166"/>
      <c r="FI723" s="166"/>
      <c r="FJ723" s="166"/>
      <c r="FK723" s="166"/>
      <c r="FL723" s="166"/>
      <c r="FM723" s="166"/>
    </row>
    <row r="724" spans="66:169" x14ac:dyDescent="0.3">
      <c r="BN724" s="64"/>
      <c r="BO724" s="64"/>
      <c r="BP724" s="64"/>
      <c r="BQ724" s="64"/>
      <c r="BR724" s="64"/>
      <c r="BS724" s="64"/>
      <c r="BT724" s="64"/>
      <c r="BU724" s="64"/>
      <c r="BV724" s="64"/>
      <c r="BW724" s="64"/>
      <c r="BX724" s="64"/>
      <c r="BY724" s="64"/>
      <c r="BZ724" s="64"/>
      <c r="CA724" s="64"/>
      <c r="CC724" s="64"/>
      <c r="CD724" s="64"/>
      <c r="CE724" s="64"/>
      <c r="CF724" s="64"/>
      <c r="CG724" s="64"/>
      <c r="CH724" s="64"/>
      <c r="CI724" s="64"/>
      <c r="CJ724" s="64"/>
      <c r="CK724" s="64"/>
      <c r="CL724" s="64"/>
      <c r="CM724" s="64"/>
      <c r="CN724" s="64"/>
      <c r="CO724" s="64"/>
      <c r="CP724" s="64"/>
      <c r="CQ724" s="64"/>
      <c r="CR724" s="64"/>
      <c r="CS724" s="64"/>
      <c r="CT724" s="64"/>
      <c r="CU724" s="64"/>
      <c r="CV724" s="64"/>
      <c r="CW724" s="64"/>
      <c r="CX724" s="64"/>
      <c r="CY724" s="64"/>
      <c r="CZ724" s="64"/>
      <c r="DA724" s="64"/>
      <c r="DB724" s="64"/>
      <c r="DC724" s="64"/>
      <c r="DD724" s="64"/>
      <c r="DE724" s="64"/>
      <c r="DF724" s="65"/>
      <c r="DG724" s="65"/>
      <c r="DH724" s="64"/>
      <c r="DI724" s="64"/>
      <c r="DJ724" s="64"/>
      <c r="DK724" s="64"/>
      <c r="DL724" s="64"/>
      <c r="DM724" s="64"/>
      <c r="DN724" s="64"/>
      <c r="DO724" s="64"/>
      <c r="DP724" s="64"/>
      <c r="DQ724" s="64"/>
      <c r="DR724" s="64"/>
      <c r="DS724" s="65"/>
      <c r="DT724" s="65"/>
      <c r="DU724" s="65"/>
      <c r="DV724" s="65"/>
      <c r="DW724" s="65"/>
      <c r="DX724" s="65"/>
      <c r="DY724" s="65"/>
      <c r="DZ724" s="65"/>
      <c r="EA724" s="65"/>
      <c r="EB724" s="65"/>
      <c r="EC724" s="65"/>
      <c r="ED724" s="65"/>
      <c r="EE724" s="65"/>
      <c r="EF724" s="65"/>
      <c r="EG724" s="65"/>
      <c r="EH724" s="65"/>
      <c r="EI724" s="65"/>
      <c r="EJ724" s="65"/>
      <c r="EK724" s="65"/>
      <c r="EL724" s="65"/>
      <c r="EM724" s="65"/>
      <c r="EN724" s="64"/>
      <c r="EO724" s="64"/>
      <c r="EP724" s="64"/>
      <c r="EQ724" s="64"/>
      <c r="ER724" s="64"/>
      <c r="ES724" s="166"/>
      <c r="ET724" s="166"/>
      <c r="EU724" s="166"/>
      <c r="EV724" s="166"/>
      <c r="EW724" s="166"/>
      <c r="EX724" s="166"/>
      <c r="EY724" s="166"/>
      <c r="EZ724" s="166"/>
      <c r="FA724" s="166"/>
      <c r="FB724" s="166"/>
      <c r="FC724" s="166"/>
      <c r="FD724" s="166"/>
      <c r="FE724" s="166"/>
      <c r="FF724" s="166"/>
      <c r="FG724" s="166"/>
      <c r="FH724" s="166"/>
      <c r="FI724" s="166"/>
      <c r="FJ724" s="166"/>
      <c r="FK724" s="166"/>
      <c r="FL724" s="166"/>
      <c r="FM724" s="166"/>
    </row>
    <row r="725" spans="66:169" x14ac:dyDescent="0.3">
      <c r="BN725" s="64"/>
      <c r="BO725" s="64"/>
      <c r="BP725" s="64"/>
      <c r="BQ725" s="64"/>
      <c r="BR725" s="64"/>
      <c r="BS725" s="64"/>
      <c r="BT725" s="64"/>
      <c r="BU725" s="64"/>
      <c r="BV725" s="64"/>
      <c r="BW725" s="64"/>
      <c r="BX725" s="64"/>
      <c r="BY725" s="64"/>
      <c r="BZ725" s="64"/>
      <c r="CA725" s="64"/>
      <c r="CC725" s="64"/>
      <c r="CD725" s="64"/>
      <c r="CE725" s="64"/>
      <c r="CF725" s="64"/>
      <c r="CG725" s="64"/>
      <c r="CH725" s="64"/>
      <c r="CI725" s="64"/>
      <c r="CJ725" s="64"/>
      <c r="CK725" s="64"/>
      <c r="CL725" s="64"/>
      <c r="CM725" s="64"/>
      <c r="CN725" s="64"/>
      <c r="CO725" s="64"/>
      <c r="CP725" s="64"/>
      <c r="CQ725" s="64"/>
      <c r="CR725" s="64"/>
      <c r="CS725" s="64"/>
      <c r="CT725" s="64"/>
      <c r="CU725" s="64"/>
      <c r="CV725" s="64"/>
      <c r="CW725" s="64"/>
      <c r="CX725" s="64"/>
      <c r="CY725" s="64"/>
      <c r="CZ725" s="64"/>
      <c r="DA725" s="64"/>
      <c r="DB725" s="64"/>
      <c r="DC725" s="64"/>
      <c r="DD725" s="64"/>
      <c r="DE725" s="64"/>
      <c r="DF725" s="65"/>
      <c r="DG725" s="65"/>
      <c r="DH725" s="64"/>
      <c r="DI725" s="64"/>
      <c r="DJ725" s="64"/>
      <c r="DK725" s="64"/>
      <c r="DL725" s="64"/>
      <c r="DM725" s="64"/>
      <c r="DN725" s="64"/>
      <c r="DO725" s="64"/>
      <c r="DP725" s="64"/>
      <c r="DQ725" s="64"/>
      <c r="DR725" s="64"/>
      <c r="DS725" s="65"/>
      <c r="DT725" s="65"/>
      <c r="DU725" s="65"/>
      <c r="DV725" s="65"/>
      <c r="DW725" s="65"/>
      <c r="DX725" s="65"/>
      <c r="DY725" s="65"/>
      <c r="DZ725" s="65"/>
      <c r="EA725" s="65"/>
      <c r="EB725" s="65"/>
      <c r="EC725" s="65"/>
      <c r="ED725" s="65"/>
      <c r="EE725" s="65"/>
      <c r="EF725" s="65"/>
      <c r="EG725" s="65"/>
      <c r="EH725" s="65"/>
      <c r="EI725" s="65"/>
      <c r="EJ725" s="65"/>
      <c r="EK725" s="65"/>
      <c r="EL725" s="65"/>
      <c r="EM725" s="65"/>
      <c r="EN725" s="64"/>
      <c r="EO725" s="64"/>
      <c r="EP725" s="64"/>
      <c r="EQ725" s="64"/>
      <c r="ER725" s="64"/>
      <c r="ES725" s="166"/>
      <c r="ET725" s="166"/>
      <c r="EU725" s="166"/>
      <c r="EV725" s="166"/>
      <c r="EW725" s="166"/>
      <c r="EX725" s="166"/>
      <c r="EY725" s="166"/>
      <c r="EZ725" s="166"/>
      <c r="FA725" s="166"/>
      <c r="FB725" s="166"/>
      <c r="FC725" s="166"/>
      <c r="FD725" s="166"/>
      <c r="FE725" s="166"/>
      <c r="FF725" s="166"/>
      <c r="FG725" s="166"/>
      <c r="FH725" s="166"/>
      <c r="FI725" s="166"/>
      <c r="FJ725" s="166"/>
      <c r="FK725" s="166"/>
      <c r="FL725" s="166"/>
      <c r="FM725" s="166"/>
    </row>
    <row r="726" spans="66:169" x14ac:dyDescent="0.3">
      <c r="BN726" s="64"/>
      <c r="BO726" s="64"/>
      <c r="BP726" s="64"/>
      <c r="BQ726" s="64"/>
      <c r="BR726" s="64"/>
      <c r="BS726" s="64"/>
      <c r="BT726" s="64"/>
      <c r="BU726" s="64"/>
      <c r="BV726" s="64"/>
      <c r="BW726" s="64"/>
      <c r="BX726" s="64"/>
      <c r="BY726" s="64"/>
      <c r="BZ726" s="64"/>
      <c r="CA726" s="64"/>
      <c r="CC726" s="64"/>
      <c r="CD726" s="64"/>
      <c r="CE726" s="64"/>
      <c r="CF726" s="64"/>
      <c r="CG726" s="64"/>
      <c r="CH726" s="64"/>
      <c r="CI726" s="64"/>
      <c r="CJ726" s="64"/>
      <c r="CK726" s="64"/>
      <c r="CL726" s="64"/>
      <c r="CM726" s="64"/>
      <c r="CN726" s="64"/>
      <c r="CO726" s="64"/>
      <c r="CP726" s="64"/>
      <c r="CQ726" s="64"/>
      <c r="CR726" s="64"/>
      <c r="CS726" s="64"/>
      <c r="CT726" s="64"/>
      <c r="CU726" s="64"/>
      <c r="CV726" s="64"/>
      <c r="CW726" s="64"/>
      <c r="CX726" s="64"/>
      <c r="CY726" s="64"/>
      <c r="CZ726" s="64"/>
      <c r="DA726" s="64"/>
      <c r="DB726" s="64"/>
      <c r="DC726" s="64"/>
      <c r="DD726" s="64"/>
      <c r="DE726" s="64"/>
      <c r="DF726" s="65"/>
      <c r="DG726" s="65"/>
      <c r="DH726" s="64"/>
      <c r="DI726" s="64"/>
      <c r="DJ726" s="64"/>
      <c r="DK726" s="64"/>
      <c r="DL726" s="64"/>
      <c r="DM726" s="64"/>
      <c r="DN726" s="64"/>
      <c r="DO726" s="64"/>
      <c r="DP726" s="64"/>
      <c r="DQ726" s="64"/>
      <c r="DR726" s="64"/>
      <c r="DS726" s="65"/>
      <c r="DT726" s="65"/>
      <c r="DU726" s="65"/>
      <c r="DV726" s="65"/>
      <c r="DW726" s="65"/>
      <c r="DX726" s="65"/>
      <c r="DY726" s="65"/>
      <c r="DZ726" s="65"/>
      <c r="EA726" s="65"/>
      <c r="EB726" s="65"/>
      <c r="EC726" s="65"/>
      <c r="ED726" s="65"/>
      <c r="EE726" s="65"/>
      <c r="EF726" s="65"/>
      <c r="EG726" s="65"/>
      <c r="EH726" s="65"/>
      <c r="EI726" s="65"/>
      <c r="EJ726" s="65"/>
      <c r="EK726" s="65"/>
      <c r="EL726" s="65"/>
      <c r="EM726" s="65"/>
      <c r="EN726" s="64"/>
      <c r="EO726" s="64"/>
      <c r="EP726" s="64"/>
      <c r="EQ726" s="64"/>
      <c r="ER726" s="64"/>
      <c r="ES726" s="166"/>
      <c r="ET726" s="166"/>
      <c r="EU726" s="166"/>
      <c r="EV726" s="166"/>
      <c r="EW726" s="166"/>
      <c r="EX726" s="166"/>
      <c r="EY726" s="166"/>
      <c r="EZ726" s="166"/>
      <c r="FA726" s="166"/>
      <c r="FB726" s="166"/>
      <c r="FC726" s="166"/>
      <c r="FD726" s="166"/>
      <c r="FE726" s="166"/>
      <c r="FF726" s="166"/>
      <c r="FG726" s="166"/>
      <c r="FH726" s="166"/>
      <c r="FI726" s="166"/>
      <c r="FJ726" s="166"/>
      <c r="FK726" s="166"/>
      <c r="FL726" s="166"/>
      <c r="FM726" s="166"/>
    </row>
    <row r="727" spans="66:169" x14ac:dyDescent="0.3">
      <c r="BN727" s="64"/>
      <c r="BO727" s="64"/>
      <c r="BP727" s="64"/>
      <c r="BQ727" s="64"/>
      <c r="BR727" s="64"/>
      <c r="BS727" s="64"/>
      <c r="BT727" s="64"/>
      <c r="BU727" s="64"/>
      <c r="BV727" s="64"/>
      <c r="BW727" s="64"/>
      <c r="BX727" s="64"/>
      <c r="BY727" s="64"/>
      <c r="BZ727" s="64"/>
      <c r="CA727" s="64"/>
      <c r="CC727" s="64"/>
      <c r="CD727" s="64"/>
      <c r="CE727" s="64"/>
      <c r="CF727" s="64"/>
      <c r="CG727" s="64"/>
      <c r="CH727" s="64"/>
      <c r="CI727" s="64"/>
      <c r="CJ727" s="64"/>
      <c r="CK727" s="64"/>
      <c r="CL727" s="64"/>
      <c r="CM727" s="64"/>
      <c r="CN727" s="64"/>
      <c r="CO727" s="64"/>
      <c r="CP727" s="64"/>
      <c r="CQ727" s="64"/>
      <c r="CR727" s="64"/>
      <c r="CS727" s="64"/>
      <c r="CT727" s="64"/>
      <c r="CU727" s="64"/>
      <c r="CV727" s="64"/>
      <c r="CW727" s="64"/>
      <c r="CX727" s="64"/>
      <c r="CY727" s="64"/>
      <c r="CZ727" s="64"/>
      <c r="DA727" s="64"/>
      <c r="DB727" s="64"/>
      <c r="DC727" s="64"/>
      <c r="DD727" s="64"/>
      <c r="DE727" s="64"/>
      <c r="DF727" s="65"/>
      <c r="DG727" s="65"/>
      <c r="DH727" s="64"/>
      <c r="DI727" s="64"/>
      <c r="DJ727" s="64"/>
      <c r="DK727" s="64"/>
      <c r="DL727" s="64"/>
      <c r="DM727" s="64"/>
      <c r="DN727" s="64"/>
      <c r="DO727" s="64"/>
      <c r="DP727" s="64"/>
      <c r="DQ727" s="64"/>
      <c r="DR727" s="64"/>
      <c r="DS727" s="65"/>
      <c r="DT727" s="65"/>
      <c r="DU727" s="65"/>
      <c r="DV727" s="65"/>
      <c r="DW727" s="65"/>
      <c r="DX727" s="65"/>
      <c r="DY727" s="65"/>
      <c r="DZ727" s="65"/>
      <c r="EA727" s="65"/>
      <c r="EB727" s="65"/>
      <c r="EC727" s="65"/>
      <c r="ED727" s="65"/>
      <c r="EE727" s="65"/>
      <c r="EF727" s="65"/>
      <c r="EG727" s="65"/>
      <c r="EH727" s="65"/>
      <c r="EI727" s="65"/>
      <c r="EJ727" s="65"/>
      <c r="EK727" s="65"/>
      <c r="EL727" s="65"/>
      <c r="EM727" s="65"/>
      <c r="EN727" s="64"/>
      <c r="EO727" s="64"/>
      <c r="EP727" s="64"/>
      <c r="EQ727" s="64"/>
      <c r="ER727" s="64"/>
      <c r="ES727" s="166"/>
      <c r="ET727" s="166"/>
      <c r="EU727" s="166"/>
      <c r="EV727" s="166"/>
      <c r="EW727" s="166"/>
      <c r="EX727" s="166"/>
      <c r="EY727" s="166"/>
      <c r="EZ727" s="166"/>
      <c r="FA727" s="166"/>
      <c r="FB727" s="166"/>
      <c r="FC727" s="166"/>
      <c r="FD727" s="166"/>
      <c r="FE727" s="166"/>
      <c r="FF727" s="166"/>
      <c r="FG727" s="166"/>
      <c r="FH727" s="166"/>
      <c r="FI727" s="166"/>
      <c r="FJ727" s="166"/>
      <c r="FK727" s="166"/>
      <c r="FL727" s="166"/>
      <c r="FM727" s="166"/>
    </row>
    <row r="728" spans="66:169" x14ac:dyDescent="0.3">
      <c r="BN728" s="64"/>
      <c r="BO728" s="64"/>
      <c r="BP728" s="64"/>
      <c r="BQ728" s="64"/>
      <c r="BR728" s="64"/>
      <c r="BS728" s="64"/>
      <c r="BT728" s="64"/>
      <c r="BU728" s="64"/>
      <c r="BV728" s="64"/>
      <c r="BW728" s="64"/>
      <c r="BX728" s="64"/>
      <c r="BY728" s="64"/>
      <c r="BZ728" s="64"/>
      <c r="CA728" s="64"/>
      <c r="CC728" s="64"/>
      <c r="CD728" s="64"/>
      <c r="CE728" s="64"/>
      <c r="CF728" s="64"/>
      <c r="CG728" s="64"/>
      <c r="CH728" s="64"/>
      <c r="CI728" s="64"/>
      <c r="CJ728" s="64"/>
      <c r="CK728" s="64"/>
      <c r="CL728" s="64"/>
      <c r="CM728" s="64"/>
      <c r="CN728" s="64"/>
      <c r="CO728" s="64"/>
      <c r="CP728" s="64"/>
      <c r="CQ728" s="64"/>
      <c r="CR728" s="64"/>
      <c r="CS728" s="64"/>
      <c r="CT728" s="64"/>
      <c r="CU728" s="64"/>
      <c r="CV728" s="64"/>
      <c r="CW728" s="64"/>
      <c r="CX728" s="64"/>
      <c r="CY728" s="64"/>
      <c r="CZ728" s="64"/>
      <c r="DA728" s="64"/>
      <c r="DB728" s="64"/>
      <c r="DC728" s="64"/>
      <c r="DD728" s="64"/>
      <c r="DE728" s="64"/>
      <c r="DF728" s="65"/>
      <c r="DG728" s="65"/>
      <c r="DH728" s="64"/>
      <c r="DI728" s="64"/>
      <c r="DJ728" s="64"/>
      <c r="DK728" s="64"/>
      <c r="DL728" s="64"/>
      <c r="DM728" s="64"/>
      <c r="DN728" s="64"/>
      <c r="DO728" s="64"/>
      <c r="DP728" s="64"/>
      <c r="DQ728" s="64"/>
      <c r="DR728" s="64"/>
      <c r="DS728" s="65"/>
      <c r="DT728" s="65"/>
      <c r="DU728" s="65"/>
      <c r="DV728" s="65"/>
      <c r="DW728" s="65"/>
      <c r="DX728" s="65"/>
      <c r="DY728" s="65"/>
      <c r="DZ728" s="65"/>
      <c r="EA728" s="65"/>
      <c r="EB728" s="65"/>
      <c r="EC728" s="65"/>
      <c r="ED728" s="65"/>
      <c r="EE728" s="65"/>
      <c r="EF728" s="65"/>
      <c r="EG728" s="65"/>
      <c r="EH728" s="65"/>
      <c r="EI728" s="65"/>
      <c r="EJ728" s="65"/>
      <c r="EK728" s="65"/>
      <c r="EL728" s="65"/>
      <c r="EM728" s="65"/>
      <c r="EN728" s="64"/>
      <c r="EO728" s="64"/>
      <c r="EP728" s="64"/>
      <c r="EQ728" s="64"/>
      <c r="ER728" s="64"/>
      <c r="ES728" s="166"/>
      <c r="ET728" s="166"/>
      <c r="EU728" s="166"/>
      <c r="EV728" s="166"/>
      <c r="EW728" s="166"/>
      <c r="EX728" s="166"/>
      <c r="EY728" s="166"/>
      <c r="EZ728" s="166"/>
      <c r="FA728" s="166"/>
      <c r="FB728" s="166"/>
      <c r="FC728" s="166"/>
      <c r="FD728" s="166"/>
      <c r="FE728" s="166"/>
      <c r="FF728" s="166"/>
      <c r="FG728" s="166"/>
      <c r="FH728" s="166"/>
      <c r="FI728" s="166"/>
      <c r="FJ728" s="166"/>
      <c r="FK728" s="166"/>
      <c r="FL728" s="166"/>
      <c r="FM728" s="166"/>
    </row>
    <row r="729" spans="66:169" x14ac:dyDescent="0.3">
      <c r="BN729" s="64"/>
      <c r="BO729" s="64"/>
      <c r="BP729" s="64"/>
      <c r="BQ729" s="64"/>
      <c r="BR729" s="64"/>
      <c r="BS729" s="64"/>
      <c r="BT729" s="64"/>
      <c r="BU729" s="64"/>
      <c r="BV729" s="64"/>
      <c r="BW729" s="64"/>
      <c r="BX729" s="64"/>
      <c r="BY729" s="64"/>
      <c r="BZ729" s="64"/>
      <c r="CA729" s="64"/>
      <c r="CC729" s="64"/>
      <c r="CD729" s="64"/>
      <c r="CE729" s="64"/>
      <c r="CF729" s="64"/>
      <c r="CG729" s="64"/>
      <c r="CH729" s="64"/>
      <c r="CI729" s="64"/>
      <c r="CJ729" s="64"/>
      <c r="CK729" s="64"/>
      <c r="CL729" s="64"/>
      <c r="CM729" s="64"/>
      <c r="CN729" s="64"/>
      <c r="CO729" s="64"/>
      <c r="CP729" s="64"/>
      <c r="CQ729" s="64"/>
      <c r="CR729" s="64"/>
      <c r="CS729" s="64"/>
      <c r="CT729" s="64"/>
      <c r="CU729" s="64"/>
      <c r="CV729" s="64"/>
      <c r="CW729" s="64"/>
      <c r="CX729" s="64"/>
      <c r="CY729" s="64"/>
      <c r="CZ729" s="64"/>
      <c r="DA729" s="64"/>
      <c r="DB729" s="64"/>
      <c r="DC729" s="64"/>
      <c r="DD729" s="64"/>
      <c r="DE729" s="64"/>
      <c r="DF729" s="65"/>
      <c r="DG729" s="65"/>
      <c r="DH729" s="64"/>
      <c r="DI729" s="64"/>
      <c r="DJ729" s="64"/>
      <c r="DK729" s="64"/>
      <c r="DL729" s="64"/>
      <c r="DM729" s="64"/>
      <c r="DN729" s="64"/>
      <c r="DO729" s="64"/>
      <c r="DP729" s="64"/>
      <c r="DQ729" s="64"/>
      <c r="DR729" s="64"/>
      <c r="DS729" s="65"/>
      <c r="DT729" s="65"/>
      <c r="DU729" s="65"/>
      <c r="DV729" s="65"/>
      <c r="DW729" s="65"/>
      <c r="DX729" s="65"/>
      <c r="DY729" s="65"/>
      <c r="DZ729" s="65"/>
      <c r="EA729" s="65"/>
      <c r="EB729" s="65"/>
      <c r="EC729" s="65"/>
      <c r="ED729" s="65"/>
      <c r="EE729" s="65"/>
      <c r="EF729" s="65"/>
      <c r="EG729" s="65"/>
      <c r="EH729" s="65"/>
      <c r="EI729" s="65"/>
      <c r="EJ729" s="65"/>
      <c r="EK729" s="65"/>
      <c r="EL729" s="65"/>
      <c r="EM729" s="65"/>
      <c r="EN729" s="64"/>
      <c r="EO729" s="64"/>
      <c r="EP729" s="64"/>
      <c r="EQ729" s="64"/>
      <c r="ER729" s="64"/>
      <c r="ES729" s="166"/>
      <c r="ET729" s="166"/>
      <c r="EU729" s="166"/>
      <c r="EV729" s="166"/>
      <c r="EW729" s="166"/>
      <c r="EX729" s="166"/>
      <c r="EY729" s="166"/>
      <c r="EZ729" s="166"/>
      <c r="FA729" s="166"/>
      <c r="FB729" s="166"/>
      <c r="FC729" s="166"/>
      <c r="FD729" s="166"/>
      <c r="FE729" s="166"/>
      <c r="FF729" s="166"/>
      <c r="FG729" s="166"/>
      <c r="FH729" s="166"/>
      <c r="FI729" s="166"/>
      <c r="FJ729" s="166"/>
      <c r="FK729" s="166"/>
      <c r="FL729" s="166"/>
      <c r="FM729" s="166"/>
    </row>
    <row r="730" spans="66:169" x14ac:dyDescent="0.3">
      <c r="BN730" s="64"/>
      <c r="BO730" s="64"/>
      <c r="BP730" s="64"/>
      <c r="BQ730" s="64"/>
      <c r="BR730" s="64"/>
      <c r="BS730" s="64"/>
      <c r="BT730" s="64"/>
      <c r="BU730" s="64"/>
      <c r="BV730" s="64"/>
      <c r="BW730" s="64"/>
      <c r="BX730" s="64"/>
      <c r="BY730" s="64"/>
      <c r="BZ730" s="64"/>
      <c r="CA730" s="64"/>
      <c r="CC730" s="64"/>
      <c r="CD730" s="64"/>
      <c r="CE730" s="64"/>
      <c r="CF730" s="64"/>
      <c r="CG730" s="64"/>
      <c r="CH730" s="64"/>
      <c r="CI730" s="64"/>
      <c r="CJ730" s="64"/>
      <c r="CK730" s="64"/>
      <c r="CL730" s="64"/>
      <c r="CM730" s="64"/>
      <c r="CN730" s="64"/>
      <c r="CO730" s="64"/>
      <c r="CP730" s="64"/>
      <c r="CQ730" s="64"/>
      <c r="CR730" s="64"/>
      <c r="CS730" s="64"/>
      <c r="CT730" s="64"/>
      <c r="CU730" s="64"/>
      <c r="CV730" s="64"/>
      <c r="CW730" s="64"/>
      <c r="CX730" s="64"/>
      <c r="CY730" s="64"/>
      <c r="CZ730" s="64"/>
      <c r="DA730" s="64"/>
      <c r="DB730" s="64"/>
      <c r="DC730" s="64"/>
      <c r="DD730" s="64"/>
      <c r="DE730" s="64"/>
      <c r="DF730" s="65"/>
      <c r="DG730" s="65"/>
      <c r="DH730" s="64"/>
      <c r="DI730" s="64"/>
      <c r="DJ730" s="64"/>
      <c r="DK730" s="64"/>
      <c r="DL730" s="64"/>
      <c r="DM730" s="64"/>
      <c r="DN730" s="64"/>
      <c r="DO730" s="64"/>
      <c r="DP730" s="64"/>
      <c r="DQ730" s="64"/>
      <c r="DR730" s="64"/>
      <c r="DS730" s="65"/>
      <c r="DT730" s="65"/>
      <c r="DU730" s="65"/>
      <c r="DV730" s="65"/>
      <c r="DW730" s="65"/>
      <c r="DX730" s="65"/>
      <c r="DY730" s="65"/>
      <c r="DZ730" s="65"/>
      <c r="EA730" s="65"/>
      <c r="EB730" s="65"/>
      <c r="EC730" s="65"/>
      <c r="ED730" s="65"/>
      <c r="EE730" s="65"/>
      <c r="EF730" s="65"/>
      <c r="EG730" s="65"/>
      <c r="EH730" s="65"/>
      <c r="EI730" s="65"/>
      <c r="EJ730" s="65"/>
      <c r="EK730" s="65"/>
      <c r="EL730" s="65"/>
      <c r="EM730" s="65"/>
      <c r="EN730" s="64"/>
      <c r="EO730" s="64"/>
      <c r="EP730" s="64"/>
      <c r="EQ730" s="64"/>
      <c r="ER730" s="64"/>
      <c r="ES730" s="166"/>
      <c r="ET730" s="166"/>
      <c r="EU730" s="166"/>
      <c r="EV730" s="166"/>
      <c r="EW730" s="166"/>
      <c r="EX730" s="166"/>
      <c r="EY730" s="166"/>
      <c r="EZ730" s="166"/>
      <c r="FA730" s="166"/>
      <c r="FB730" s="166"/>
      <c r="FC730" s="166"/>
      <c r="FD730" s="166"/>
      <c r="FE730" s="166"/>
      <c r="FF730" s="166"/>
      <c r="FG730" s="166"/>
      <c r="FH730" s="166"/>
      <c r="FI730" s="166"/>
      <c r="FJ730" s="166"/>
      <c r="FK730" s="166"/>
      <c r="FL730" s="166"/>
      <c r="FM730" s="166"/>
    </row>
    <row r="731" spans="66:169" x14ac:dyDescent="0.3">
      <c r="BN731" s="64"/>
      <c r="BO731" s="64"/>
      <c r="BP731" s="64"/>
      <c r="BQ731" s="64"/>
      <c r="BR731" s="64"/>
      <c r="BS731" s="64"/>
      <c r="BT731" s="64"/>
      <c r="BU731" s="64"/>
      <c r="BV731" s="64"/>
      <c r="BW731" s="64"/>
      <c r="BX731" s="64"/>
      <c r="BY731" s="64"/>
      <c r="BZ731" s="64"/>
      <c r="CA731" s="64"/>
      <c r="CC731" s="64"/>
      <c r="CD731" s="64"/>
      <c r="CE731" s="64"/>
      <c r="CF731" s="64"/>
      <c r="CG731" s="64"/>
      <c r="CH731" s="64"/>
      <c r="CI731" s="64"/>
      <c r="CJ731" s="64"/>
      <c r="CK731" s="64"/>
      <c r="CL731" s="64"/>
      <c r="CM731" s="64"/>
      <c r="CN731" s="64"/>
      <c r="CO731" s="64"/>
      <c r="CP731" s="64"/>
      <c r="CQ731" s="64"/>
      <c r="CR731" s="64"/>
      <c r="CS731" s="64"/>
      <c r="CT731" s="64"/>
      <c r="CU731" s="64"/>
      <c r="CV731" s="64"/>
      <c r="CW731" s="64"/>
      <c r="CX731" s="64"/>
      <c r="CY731" s="64"/>
      <c r="CZ731" s="64"/>
      <c r="DA731" s="64"/>
      <c r="DB731" s="64"/>
      <c r="DC731" s="64"/>
      <c r="DD731" s="64"/>
      <c r="DE731" s="64"/>
      <c r="DF731" s="65"/>
      <c r="DG731" s="65"/>
      <c r="DH731" s="64"/>
      <c r="DI731" s="64"/>
      <c r="DJ731" s="64"/>
      <c r="DK731" s="64"/>
      <c r="DL731" s="64"/>
      <c r="DM731" s="64"/>
      <c r="DN731" s="64"/>
      <c r="DO731" s="64"/>
      <c r="DP731" s="64"/>
      <c r="DQ731" s="64"/>
      <c r="DR731" s="64"/>
      <c r="DS731" s="65"/>
      <c r="DT731" s="65"/>
      <c r="DU731" s="65"/>
      <c r="DV731" s="65"/>
      <c r="DW731" s="65"/>
      <c r="DX731" s="65"/>
      <c r="DY731" s="65"/>
      <c r="DZ731" s="65"/>
      <c r="EA731" s="65"/>
      <c r="EB731" s="65"/>
      <c r="EC731" s="65"/>
      <c r="ED731" s="65"/>
      <c r="EE731" s="65"/>
      <c r="EF731" s="65"/>
      <c r="EG731" s="65"/>
      <c r="EH731" s="65"/>
      <c r="EI731" s="65"/>
      <c r="EJ731" s="65"/>
      <c r="EK731" s="65"/>
      <c r="EL731" s="65"/>
      <c r="EM731" s="65"/>
      <c r="EN731" s="64"/>
      <c r="EO731" s="64"/>
      <c r="EP731" s="64"/>
      <c r="EQ731" s="64"/>
      <c r="ER731" s="64"/>
      <c r="ES731" s="166"/>
      <c r="ET731" s="166"/>
      <c r="EU731" s="166"/>
      <c r="EV731" s="166"/>
      <c r="EW731" s="166"/>
      <c r="EX731" s="166"/>
      <c r="EY731" s="166"/>
      <c r="EZ731" s="166"/>
      <c r="FA731" s="166"/>
      <c r="FB731" s="166"/>
      <c r="FC731" s="166"/>
      <c r="FD731" s="166"/>
      <c r="FE731" s="166"/>
      <c r="FF731" s="166"/>
      <c r="FG731" s="166"/>
      <c r="FH731" s="166"/>
      <c r="FI731" s="166"/>
      <c r="FJ731" s="166"/>
      <c r="FK731" s="166"/>
      <c r="FL731" s="166"/>
      <c r="FM731" s="166"/>
    </row>
    <row r="732" spans="66:169" x14ac:dyDescent="0.3">
      <c r="BN732" s="64"/>
      <c r="BO732" s="64"/>
      <c r="BP732" s="64"/>
      <c r="BQ732" s="64"/>
      <c r="BR732" s="64"/>
      <c r="BS732" s="64"/>
      <c r="BT732" s="64"/>
      <c r="BU732" s="64"/>
      <c r="BV732" s="64"/>
      <c r="BW732" s="64"/>
      <c r="BX732" s="64"/>
      <c r="BY732" s="64"/>
      <c r="BZ732" s="64"/>
      <c r="CA732" s="64"/>
      <c r="CC732" s="64"/>
      <c r="CD732" s="64"/>
      <c r="CE732" s="64"/>
      <c r="CF732" s="64"/>
      <c r="CG732" s="64"/>
      <c r="CH732" s="64"/>
      <c r="CI732" s="64"/>
      <c r="CJ732" s="64"/>
      <c r="CK732" s="64"/>
      <c r="CL732" s="64"/>
      <c r="CM732" s="64"/>
      <c r="CN732" s="64"/>
      <c r="CO732" s="64"/>
      <c r="CP732" s="64"/>
      <c r="CQ732" s="64"/>
      <c r="CR732" s="64"/>
      <c r="CS732" s="64"/>
      <c r="CT732" s="64"/>
      <c r="CU732" s="64"/>
      <c r="CV732" s="64"/>
      <c r="CW732" s="64"/>
      <c r="CX732" s="64"/>
      <c r="CY732" s="64"/>
      <c r="CZ732" s="64"/>
      <c r="DA732" s="64"/>
      <c r="DB732" s="64"/>
      <c r="DC732" s="64"/>
      <c r="DD732" s="64"/>
      <c r="DE732" s="64"/>
      <c r="DF732" s="65"/>
      <c r="DG732" s="65"/>
      <c r="DH732" s="64"/>
      <c r="DI732" s="64"/>
      <c r="DJ732" s="64"/>
      <c r="DK732" s="64"/>
      <c r="DL732" s="64"/>
      <c r="DM732" s="64"/>
      <c r="DN732" s="64"/>
      <c r="DO732" s="64"/>
      <c r="DP732" s="64"/>
      <c r="DQ732" s="64"/>
      <c r="DR732" s="64"/>
      <c r="DS732" s="65"/>
      <c r="DT732" s="65"/>
      <c r="DU732" s="65"/>
      <c r="DV732" s="65"/>
      <c r="DW732" s="65"/>
      <c r="DX732" s="65"/>
      <c r="DY732" s="65"/>
      <c r="DZ732" s="65"/>
      <c r="EA732" s="65"/>
      <c r="EB732" s="65"/>
      <c r="EC732" s="65"/>
      <c r="ED732" s="65"/>
      <c r="EE732" s="65"/>
      <c r="EF732" s="65"/>
      <c r="EG732" s="65"/>
      <c r="EH732" s="65"/>
      <c r="EI732" s="65"/>
      <c r="EJ732" s="65"/>
      <c r="EK732" s="65"/>
      <c r="EL732" s="65"/>
      <c r="EM732" s="65"/>
      <c r="EN732" s="64"/>
      <c r="EO732" s="64"/>
      <c r="EP732" s="64"/>
      <c r="EQ732" s="64"/>
      <c r="ER732" s="64"/>
      <c r="ES732" s="166"/>
      <c r="ET732" s="166"/>
      <c r="EU732" s="166"/>
      <c r="EV732" s="166"/>
      <c r="EW732" s="166"/>
      <c r="EX732" s="166"/>
      <c r="EY732" s="166"/>
      <c r="EZ732" s="166"/>
      <c r="FA732" s="166"/>
      <c r="FB732" s="166"/>
      <c r="FC732" s="166"/>
      <c r="FD732" s="166"/>
      <c r="FE732" s="166"/>
      <c r="FF732" s="166"/>
      <c r="FG732" s="166"/>
      <c r="FH732" s="166"/>
      <c r="FI732" s="166"/>
      <c r="FJ732" s="166"/>
      <c r="FK732" s="166"/>
      <c r="FL732" s="166"/>
      <c r="FM732" s="166"/>
    </row>
    <row r="733" spans="66:169" x14ac:dyDescent="0.3">
      <c r="BN733" s="64"/>
      <c r="BO733" s="64"/>
      <c r="BP733" s="64"/>
      <c r="BQ733" s="64"/>
      <c r="BR733" s="64"/>
      <c r="BS733" s="64"/>
      <c r="BT733" s="64"/>
      <c r="BU733" s="64"/>
      <c r="BV733" s="64"/>
      <c r="BW733" s="64"/>
      <c r="BX733" s="64"/>
      <c r="BY733" s="64"/>
      <c r="BZ733" s="64"/>
      <c r="CA733" s="64"/>
      <c r="CC733" s="64"/>
      <c r="CD733" s="64"/>
      <c r="CE733" s="64"/>
      <c r="CF733" s="64"/>
      <c r="CG733" s="64"/>
      <c r="CH733" s="64"/>
      <c r="CI733" s="64"/>
      <c r="CJ733" s="64"/>
      <c r="CK733" s="64"/>
      <c r="CL733" s="64"/>
      <c r="CM733" s="64"/>
      <c r="CN733" s="64"/>
      <c r="CO733" s="64"/>
      <c r="CP733" s="64"/>
      <c r="CQ733" s="64"/>
      <c r="CR733" s="64"/>
      <c r="CS733" s="64"/>
      <c r="CT733" s="64"/>
      <c r="CU733" s="64"/>
      <c r="CV733" s="64"/>
      <c r="CW733" s="64"/>
      <c r="CX733" s="64"/>
      <c r="CY733" s="64"/>
      <c r="CZ733" s="64"/>
      <c r="DA733" s="64"/>
      <c r="DB733" s="64"/>
      <c r="DC733" s="64"/>
      <c r="DD733" s="64"/>
      <c r="DE733" s="64"/>
      <c r="DF733" s="65"/>
      <c r="DG733" s="65"/>
      <c r="DH733" s="64"/>
      <c r="DI733" s="64"/>
      <c r="DJ733" s="64"/>
      <c r="DK733" s="64"/>
      <c r="DL733" s="64"/>
      <c r="DM733" s="64"/>
      <c r="DN733" s="64"/>
      <c r="DO733" s="64"/>
      <c r="DP733" s="64"/>
      <c r="DQ733" s="64"/>
      <c r="DR733" s="64"/>
      <c r="DS733" s="65"/>
      <c r="DT733" s="65"/>
      <c r="DU733" s="65"/>
      <c r="DV733" s="65"/>
      <c r="DW733" s="65"/>
      <c r="DX733" s="65"/>
      <c r="DY733" s="65"/>
      <c r="DZ733" s="65"/>
      <c r="EA733" s="65"/>
      <c r="EB733" s="65"/>
      <c r="EC733" s="65"/>
      <c r="ED733" s="65"/>
      <c r="EE733" s="65"/>
      <c r="EF733" s="65"/>
      <c r="EG733" s="65"/>
      <c r="EH733" s="65"/>
      <c r="EI733" s="65"/>
      <c r="EJ733" s="65"/>
      <c r="EK733" s="65"/>
      <c r="EL733" s="65"/>
      <c r="EM733" s="65"/>
      <c r="EN733" s="64"/>
      <c r="EO733" s="64"/>
      <c r="EP733" s="64"/>
      <c r="EQ733" s="64"/>
      <c r="ER733" s="64"/>
      <c r="ES733" s="166"/>
      <c r="ET733" s="166"/>
      <c r="EU733" s="166"/>
      <c r="EV733" s="166"/>
      <c r="EW733" s="166"/>
      <c r="EX733" s="166"/>
      <c r="EY733" s="166"/>
      <c r="EZ733" s="166"/>
      <c r="FA733" s="166"/>
      <c r="FB733" s="166"/>
      <c r="FC733" s="166"/>
      <c r="FD733" s="166"/>
      <c r="FE733" s="166"/>
      <c r="FF733" s="166"/>
      <c r="FG733" s="166"/>
      <c r="FH733" s="166"/>
      <c r="FI733" s="166"/>
      <c r="FJ733" s="166"/>
      <c r="FK733" s="166"/>
      <c r="FL733" s="166"/>
      <c r="FM733" s="166"/>
    </row>
    <row r="734" spans="66:169" x14ac:dyDescent="0.3">
      <c r="BN734" s="64"/>
      <c r="BO734" s="64"/>
      <c r="BP734" s="64"/>
      <c r="BQ734" s="64"/>
      <c r="BR734" s="64"/>
      <c r="BS734" s="64"/>
      <c r="BT734" s="64"/>
      <c r="BU734" s="64"/>
      <c r="BV734" s="64"/>
      <c r="BW734" s="64"/>
      <c r="BX734" s="64"/>
      <c r="BY734" s="64"/>
      <c r="BZ734" s="64"/>
      <c r="CA734" s="64"/>
      <c r="CC734" s="64"/>
      <c r="CD734" s="64"/>
      <c r="CE734" s="64"/>
      <c r="CF734" s="64"/>
      <c r="CG734" s="64"/>
      <c r="CH734" s="64"/>
      <c r="CI734" s="64"/>
      <c r="CJ734" s="64"/>
      <c r="CK734" s="64"/>
      <c r="CL734" s="64"/>
      <c r="CM734" s="64"/>
      <c r="CN734" s="64"/>
      <c r="CO734" s="64"/>
      <c r="CP734" s="64"/>
      <c r="CQ734" s="64"/>
      <c r="CR734" s="64"/>
      <c r="CS734" s="64"/>
      <c r="CT734" s="64"/>
      <c r="CU734" s="64"/>
      <c r="CV734" s="64"/>
      <c r="CW734" s="64"/>
      <c r="CX734" s="64"/>
      <c r="CY734" s="64"/>
      <c r="CZ734" s="64"/>
      <c r="DA734" s="64"/>
      <c r="DB734" s="64"/>
      <c r="DC734" s="64"/>
      <c r="DD734" s="64"/>
      <c r="DE734" s="64"/>
      <c r="DF734" s="65"/>
      <c r="DG734" s="65"/>
      <c r="DH734" s="64"/>
      <c r="DI734" s="64"/>
      <c r="DJ734" s="64"/>
      <c r="DK734" s="64"/>
      <c r="DL734" s="64"/>
      <c r="DM734" s="64"/>
      <c r="DN734" s="64"/>
      <c r="DO734" s="64"/>
      <c r="DP734" s="64"/>
      <c r="DQ734" s="64"/>
      <c r="DR734" s="64"/>
      <c r="DS734" s="65"/>
      <c r="DT734" s="65"/>
      <c r="DU734" s="65"/>
      <c r="DV734" s="65"/>
      <c r="DW734" s="65"/>
      <c r="DX734" s="65"/>
      <c r="DY734" s="65"/>
      <c r="DZ734" s="65"/>
      <c r="EA734" s="65"/>
      <c r="EB734" s="65"/>
      <c r="EC734" s="65"/>
      <c r="ED734" s="65"/>
      <c r="EE734" s="65"/>
      <c r="EF734" s="65"/>
      <c r="EG734" s="65"/>
      <c r="EH734" s="65"/>
      <c r="EI734" s="65"/>
      <c r="EJ734" s="65"/>
      <c r="EK734" s="65"/>
      <c r="EL734" s="65"/>
      <c r="EM734" s="65"/>
      <c r="EN734" s="64"/>
      <c r="EO734" s="64"/>
      <c r="EP734" s="64"/>
      <c r="EQ734" s="64"/>
      <c r="ER734" s="64"/>
      <c r="ES734" s="166"/>
      <c r="ET734" s="166"/>
      <c r="EU734" s="166"/>
      <c r="EV734" s="166"/>
      <c r="EW734" s="166"/>
      <c r="EX734" s="166"/>
      <c r="EY734" s="166"/>
      <c r="EZ734" s="166"/>
      <c r="FA734" s="166"/>
      <c r="FB734" s="166"/>
      <c r="FC734" s="166"/>
      <c r="FD734" s="166"/>
      <c r="FE734" s="166"/>
      <c r="FF734" s="166"/>
      <c r="FG734" s="166"/>
      <c r="FH734" s="166"/>
      <c r="FI734" s="166"/>
      <c r="FJ734" s="166"/>
      <c r="FK734" s="166"/>
      <c r="FL734" s="166"/>
      <c r="FM734" s="166"/>
    </row>
    <row r="735" spans="66:169" x14ac:dyDescent="0.3">
      <c r="BN735" s="64"/>
      <c r="BO735" s="64"/>
      <c r="BP735" s="64"/>
      <c r="BQ735" s="64"/>
      <c r="BR735" s="64"/>
      <c r="BS735" s="64"/>
      <c r="BT735" s="64"/>
      <c r="BU735" s="64"/>
      <c r="BV735" s="64"/>
      <c r="BW735" s="64"/>
      <c r="BX735" s="64"/>
      <c r="BY735" s="64"/>
      <c r="BZ735" s="64"/>
      <c r="CA735" s="64"/>
      <c r="CC735" s="64"/>
      <c r="CD735" s="64"/>
      <c r="CE735" s="64"/>
      <c r="CF735" s="64"/>
      <c r="CG735" s="64"/>
      <c r="CH735" s="64"/>
      <c r="CI735" s="64"/>
      <c r="CJ735" s="64"/>
      <c r="CK735" s="64"/>
      <c r="CL735" s="64"/>
      <c r="CM735" s="64"/>
      <c r="CN735" s="64"/>
      <c r="CO735" s="64"/>
      <c r="CP735" s="64"/>
      <c r="CQ735" s="64"/>
      <c r="CR735" s="64"/>
      <c r="CS735" s="64"/>
      <c r="CT735" s="64"/>
      <c r="CU735" s="64"/>
      <c r="CV735" s="64"/>
      <c r="CW735" s="64"/>
      <c r="CX735" s="64"/>
      <c r="CY735" s="64"/>
      <c r="CZ735" s="64"/>
      <c r="DA735" s="64"/>
      <c r="DB735" s="64"/>
      <c r="DC735" s="64"/>
      <c r="DD735" s="64"/>
      <c r="DE735" s="64"/>
      <c r="DF735" s="65"/>
      <c r="DG735" s="65"/>
      <c r="DH735" s="64"/>
      <c r="DI735" s="64"/>
      <c r="DJ735" s="64"/>
      <c r="DK735" s="64"/>
      <c r="DL735" s="64"/>
      <c r="DM735" s="64"/>
      <c r="DN735" s="64"/>
      <c r="DO735" s="64"/>
      <c r="DP735" s="64"/>
      <c r="DQ735" s="64"/>
      <c r="DR735" s="64"/>
      <c r="DS735" s="65"/>
      <c r="DT735" s="65"/>
      <c r="DU735" s="65"/>
      <c r="DV735" s="65"/>
      <c r="DW735" s="65"/>
      <c r="DX735" s="65"/>
      <c r="DY735" s="65"/>
      <c r="DZ735" s="65"/>
      <c r="EA735" s="65"/>
      <c r="EB735" s="65"/>
      <c r="EC735" s="65"/>
      <c r="ED735" s="65"/>
      <c r="EE735" s="65"/>
      <c r="EF735" s="65"/>
      <c r="EG735" s="65"/>
      <c r="EH735" s="65"/>
      <c r="EI735" s="65"/>
      <c r="EJ735" s="65"/>
      <c r="EK735" s="65"/>
      <c r="EL735" s="65"/>
      <c r="EM735" s="65"/>
      <c r="EN735" s="64"/>
      <c r="EO735" s="64"/>
      <c r="EP735" s="64"/>
      <c r="EQ735" s="64"/>
      <c r="ER735" s="64"/>
      <c r="ES735" s="166"/>
      <c r="ET735" s="166"/>
      <c r="EU735" s="166"/>
      <c r="EV735" s="166"/>
      <c r="EW735" s="166"/>
      <c r="EX735" s="166"/>
      <c r="EY735" s="166"/>
      <c r="EZ735" s="166"/>
      <c r="FA735" s="166"/>
      <c r="FB735" s="166"/>
      <c r="FC735" s="166"/>
      <c r="FD735" s="166"/>
      <c r="FE735" s="166"/>
      <c r="FF735" s="166"/>
      <c r="FG735" s="166"/>
      <c r="FH735" s="166"/>
      <c r="FI735" s="166"/>
      <c r="FJ735" s="166"/>
      <c r="FK735" s="166"/>
      <c r="FL735" s="166"/>
      <c r="FM735" s="166"/>
    </row>
    <row r="736" spans="66:169" x14ac:dyDescent="0.3">
      <c r="BN736" s="64"/>
      <c r="BO736" s="64"/>
      <c r="BP736" s="64"/>
      <c r="BQ736" s="64"/>
      <c r="BR736" s="64"/>
      <c r="BS736" s="64"/>
      <c r="BT736" s="64"/>
      <c r="BU736" s="64"/>
      <c r="BV736" s="64"/>
      <c r="BW736" s="64"/>
      <c r="BX736" s="64"/>
      <c r="BY736" s="64"/>
      <c r="BZ736" s="64"/>
      <c r="CA736" s="64"/>
      <c r="CC736" s="64"/>
      <c r="CD736" s="64"/>
      <c r="CE736" s="64"/>
      <c r="CF736" s="64"/>
      <c r="CG736" s="64"/>
      <c r="CH736" s="64"/>
      <c r="CI736" s="64"/>
      <c r="CJ736" s="64"/>
      <c r="CK736" s="64"/>
      <c r="CL736" s="64"/>
      <c r="CM736" s="64"/>
      <c r="CN736" s="64"/>
      <c r="CO736" s="64"/>
      <c r="CP736" s="64"/>
      <c r="CQ736" s="64"/>
      <c r="CR736" s="64"/>
      <c r="CS736" s="64"/>
      <c r="CT736" s="64"/>
      <c r="CU736" s="64"/>
      <c r="CV736" s="64"/>
      <c r="CW736" s="64"/>
      <c r="CX736" s="64"/>
      <c r="CY736" s="64"/>
      <c r="CZ736" s="64"/>
      <c r="DA736" s="64"/>
      <c r="DB736" s="64"/>
      <c r="DC736" s="64"/>
      <c r="DD736" s="64"/>
      <c r="DE736" s="64"/>
      <c r="DF736" s="65"/>
      <c r="DG736" s="65"/>
      <c r="DH736" s="64"/>
      <c r="DI736" s="64"/>
      <c r="DJ736" s="64"/>
      <c r="DK736" s="64"/>
      <c r="DL736" s="64"/>
      <c r="DM736" s="64"/>
      <c r="DN736" s="64"/>
      <c r="DO736" s="64"/>
      <c r="DP736" s="64"/>
      <c r="DQ736" s="64"/>
      <c r="DR736" s="64"/>
      <c r="DS736" s="65"/>
      <c r="DT736" s="65"/>
      <c r="DU736" s="65"/>
      <c r="DV736" s="65"/>
      <c r="DW736" s="65"/>
      <c r="DX736" s="65"/>
      <c r="DY736" s="65"/>
      <c r="DZ736" s="65"/>
      <c r="EA736" s="65"/>
      <c r="EB736" s="65"/>
      <c r="EC736" s="65"/>
      <c r="ED736" s="65"/>
      <c r="EE736" s="65"/>
      <c r="EF736" s="65"/>
      <c r="EG736" s="65"/>
      <c r="EH736" s="65"/>
      <c r="EI736" s="65"/>
      <c r="EJ736" s="65"/>
      <c r="EK736" s="65"/>
      <c r="EL736" s="65"/>
      <c r="EM736" s="65"/>
      <c r="EN736" s="64"/>
      <c r="EO736" s="64"/>
      <c r="EP736" s="64"/>
      <c r="EQ736" s="64"/>
      <c r="ER736" s="64"/>
      <c r="ES736" s="166"/>
      <c r="ET736" s="166"/>
      <c r="EU736" s="166"/>
      <c r="EV736" s="166"/>
      <c r="EW736" s="166"/>
      <c r="EX736" s="166"/>
      <c r="EY736" s="166"/>
      <c r="EZ736" s="166"/>
      <c r="FA736" s="166"/>
      <c r="FB736" s="166"/>
      <c r="FC736" s="166"/>
      <c r="FD736" s="166"/>
      <c r="FE736" s="166"/>
      <c r="FF736" s="166"/>
      <c r="FG736" s="166"/>
      <c r="FH736" s="166"/>
      <c r="FI736" s="166"/>
      <c r="FJ736" s="166"/>
      <c r="FK736" s="166"/>
      <c r="FL736" s="166"/>
      <c r="FM736" s="166"/>
    </row>
    <row r="737" spans="66:169" x14ac:dyDescent="0.3">
      <c r="BN737" s="64"/>
      <c r="BO737" s="64"/>
      <c r="BP737" s="64"/>
      <c r="BQ737" s="64"/>
      <c r="BR737" s="64"/>
      <c r="BS737" s="64"/>
      <c r="BT737" s="64"/>
      <c r="BU737" s="64"/>
      <c r="BV737" s="64"/>
      <c r="BW737" s="64"/>
      <c r="BX737" s="64"/>
      <c r="BY737" s="64"/>
      <c r="BZ737" s="64"/>
      <c r="CA737" s="64"/>
      <c r="CC737" s="64"/>
      <c r="CD737" s="64"/>
      <c r="CE737" s="64"/>
      <c r="CF737" s="64"/>
      <c r="CG737" s="64"/>
      <c r="CH737" s="64"/>
      <c r="CI737" s="64"/>
      <c r="CJ737" s="64"/>
      <c r="CK737" s="64"/>
      <c r="CL737" s="64"/>
      <c r="CM737" s="64"/>
      <c r="CN737" s="64"/>
      <c r="CO737" s="64"/>
      <c r="CP737" s="64"/>
      <c r="CQ737" s="64"/>
      <c r="CR737" s="64"/>
      <c r="CS737" s="64"/>
      <c r="CT737" s="64"/>
      <c r="CU737" s="64"/>
      <c r="CV737" s="64"/>
      <c r="CW737" s="64"/>
      <c r="CX737" s="64"/>
      <c r="CY737" s="64"/>
      <c r="CZ737" s="64"/>
      <c r="DA737" s="64"/>
      <c r="DB737" s="64"/>
      <c r="DC737" s="64"/>
      <c r="DD737" s="64"/>
      <c r="DE737" s="64"/>
      <c r="DF737" s="65"/>
      <c r="DG737" s="65"/>
      <c r="DH737" s="64"/>
      <c r="DI737" s="64"/>
      <c r="DJ737" s="64"/>
      <c r="DK737" s="64"/>
      <c r="DL737" s="64"/>
      <c r="DM737" s="64"/>
      <c r="DN737" s="64"/>
      <c r="DO737" s="64"/>
      <c r="DP737" s="64"/>
      <c r="DQ737" s="64"/>
      <c r="DR737" s="64"/>
      <c r="DS737" s="65"/>
      <c r="DT737" s="65"/>
      <c r="DU737" s="65"/>
      <c r="DV737" s="65"/>
      <c r="DW737" s="65"/>
      <c r="DX737" s="65"/>
      <c r="DY737" s="65"/>
      <c r="DZ737" s="65"/>
      <c r="EA737" s="65"/>
      <c r="EB737" s="65"/>
      <c r="EC737" s="65"/>
      <c r="ED737" s="65"/>
      <c r="EE737" s="65"/>
      <c r="EF737" s="65"/>
      <c r="EG737" s="65"/>
      <c r="EH737" s="65"/>
      <c r="EI737" s="65"/>
      <c r="EJ737" s="65"/>
      <c r="EK737" s="65"/>
      <c r="EL737" s="65"/>
      <c r="EM737" s="65"/>
      <c r="EN737" s="64"/>
      <c r="EO737" s="64"/>
      <c r="EP737" s="64"/>
      <c r="EQ737" s="64"/>
      <c r="ER737" s="64"/>
      <c r="ES737" s="166"/>
      <c r="ET737" s="166"/>
      <c r="EU737" s="166"/>
      <c r="EV737" s="166"/>
      <c r="EW737" s="166"/>
      <c r="EX737" s="166"/>
      <c r="EY737" s="166"/>
      <c r="EZ737" s="166"/>
      <c r="FA737" s="166"/>
      <c r="FB737" s="166"/>
      <c r="FC737" s="166"/>
      <c r="FD737" s="166"/>
      <c r="FE737" s="166"/>
      <c r="FF737" s="166"/>
      <c r="FG737" s="166"/>
      <c r="FH737" s="166"/>
      <c r="FI737" s="166"/>
      <c r="FJ737" s="166"/>
      <c r="FK737" s="166"/>
      <c r="FL737" s="166"/>
      <c r="FM737" s="166"/>
    </row>
    <row r="738" spans="66:169" x14ac:dyDescent="0.3">
      <c r="BN738" s="64"/>
      <c r="BO738" s="64"/>
      <c r="BP738" s="64"/>
      <c r="BQ738" s="64"/>
      <c r="BR738" s="64"/>
      <c r="BS738" s="64"/>
      <c r="BT738" s="64"/>
      <c r="BU738" s="64"/>
      <c r="BV738" s="64"/>
      <c r="BW738" s="64"/>
      <c r="BX738" s="64"/>
      <c r="BY738" s="64"/>
      <c r="BZ738" s="64"/>
      <c r="CA738" s="64"/>
      <c r="CC738" s="64"/>
      <c r="CD738" s="64"/>
      <c r="CE738" s="64"/>
      <c r="CF738" s="64"/>
      <c r="CG738" s="64"/>
      <c r="CH738" s="64"/>
      <c r="CI738" s="64"/>
      <c r="CJ738" s="64"/>
      <c r="CK738" s="64"/>
      <c r="CL738" s="64"/>
      <c r="CM738" s="64"/>
      <c r="CN738" s="64"/>
      <c r="CO738" s="64"/>
      <c r="CP738" s="64"/>
      <c r="CQ738" s="64"/>
      <c r="CR738" s="64"/>
      <c r="CS738" s="64"/>
      <c r="CT738" s="64"/>
      <c r="CU738" s="64"/>
      <c r="CV738" s="64"/>
      <c r="CW738" s="64"/>
      <c r="CX738" s="64"/>
      <c r="CY738" s="64"/>
      <c r="CZ738" s="64"/>
      <c r="DA738" s="64"/>
      <c r="DB738" s="64"/>
      <c r="DC738" s="64"/>
      <c r="DD738" s="64"/>
      <c r="DE738" s="64"/>
      <c r="DF738" s="65"/>
      <c r="DG738" s="65"/>
      <c r="DH738" s="64"/>
      <c r="DI738" s="64"/>
      <c r="DJ738" s="64"/>
      <c r="DK738" s="64"/>
      <c r="DL738" s="64"/>
      <c r="DM738" s="64"/>
      <c r="DN738" s="64"/>
      <c r="DO738" s="64"/>
      <c r="DP738" s="64"/>
      <c r="DQ738" s="64"/>
      <c r="DR738" s="64"/>
      <c r="DS738" s="65"/>
      <c r="DT738" s="65"/>
      <c r="DU738" s="65"/>
      <c r="DV738" s="65"/>
      <c r="DW738" s="65"/>
      <c r="DX738" s="65"/>
      <c r="DY738" s="65"/>
      <c r="DZ738" s="65"/>
      <c r="EA738" s="65"/>
      <c r="EB738" s="65"/>
      <c r="EC738" s="65"/>
      <c r="ED738" s="65"/>
      <c r="EE738" s="65"/>
      <c r="EF738" s="65"/>
      <c r="EG738" s="65"/>
      <c r="EH738" s="65"/>
      <c r="EI738" s="65"/>
      <c r="EJ738" s="65"/>
      <c r="EK738" s="65"/>
      <c r="EL738" s="65"/>
      <c r="EM738" s="65"/>
      <c r="EN738" s="64"/>
      <c r="EO738" s="64"/>
      <c r="EP738" s="64"/>
      <c r="EQ738" s="64"/>
      <c r="ER738" s="64"/>
      <c r="ES738" s="166"/>
      <c r="ET738" s="166"/>
      <c r="EU738" s="166"/>
      <c r="EV738" s="166"/>
      <c r="EW738" s="166"/>
      <c r="EX738" s="166"/>
      <c r="EY738" s="166"/>
      <c r="EZ738" s="166"/>
      <c r="FA738" s="166"/>
      <c r="FB738" s="166"/>
      <c r="FC738" s="166"/>
      <c r="FD738" s="166"/>
      <c r="FE738" s="166"/>
      <c r="FF738" s="166"/>
      <c r="FG738" s="166"/>
      <c r="FH738" s="166"/>
      <c r="FI738" s="166"/>
      <c r="FJ738" s="166"/>
      <c r="FK738" s="166"/>
      <c r="FL738" s="166"/>
      <c r="FM738" s="166"/>
    </row>
    <row r="739" spans="66:169" x14ac:dyDescent="0.3">
      <c r="BN739" s="64"/>
      <c r="BO739" s="64"/>
      <c r="BP739" s="64"/>
      <c r="BQ739" s="64"/>
      <c r="BR739" s="64"/>
      <c r="BS739" s="64"/>
      <c r="BT739" s="64"/>
      <c r="BU739" s="64"/>
      <c r="BV739" s="64"/>
      <c r="BW739" s="64"/>
      <c r="BX739" s="64"/>
      <c r="BY739" s="64"/>
      <c r="BZ739" s="64"/>
      <c r="CA739" s="64"/>
      <c r="CC739" s="64"/>
      <c r="CD739" s="64"/>
      <c r="CE739" s="64"/>
      <c r="CF739" s="64"/>
      <c r="CG739" s="64"/>
      <c r="CH739" s="64"/>
      <c r="CI739" s="64"/>
      <c r="CJ739" s="64"/>
      <c r="CK739" s="64"/>
      <c r="CL739" s="64"/>
      <c r="CM739" s="64"/>
      <c r="CN739" s="64"/>
      <c r="CO739" s="64"/>
      <c r="CP739" s="64"/>
      <c r="CQ739" s="64"/>
      <c r="CR739" s="64"/>
      <c r="CS739" s="64"/>
      <c r="CT739" s="64"/>
      <c r="CU739" s="64"/>
      <c r="CV739" s="64"/>
      <c r="CW739" s="64"/>
      <c r="CX739" s="64"/>
      <c r="CY739" s="64"/>
      <c r="CZ739" s="64"/>
      <c r="DA739" s="64"/>
      <c r="DB739" s="64"/>
      <c r="DC739" s="64"/>
      <c r="DD739" s="64"/>
      <c r="DE739" s="64"/>
      <c r="DF739" s="65"/>
      <c r="DG739" s="65"/>
      <c r="DH739" s="64"/>
      <c r="DI739" s="64"/>
      <c r="DJ739" s="64"/>
      <c r="DK739" s="64"/>
      <c r="DL739" s="64"/>
      <c r="DM739" s="64"/>
      <c r="DN739" s="64"/>
      <c r="DO739" s="64"/>
      <c r="DP739" s="64"/>
      <c r="DQ739" s="64"/>
      <c r="DR739" s="64"/>
      <c r="DS739" s="65"/>
      <c r="DT739" s="65"/>
      <c r="DU739" s="65"/>
      <c r="DV739" s="65"/>
      <c r="DW739" s="65"/>
      <c r="DX739" s="65"/>
      <c r="DY739" s="65"/>
      <c r="DZ739" s="65"/>
      <c r="EA739" s="65"/>
      <c r="EB739" s="65"/>
      <c r="EC739" s="65"/>
      <c r="ED739" s="65"/>
      <c r="EE739" s="65"/>
      <c r="EF739" s="65"/>
      <c r="EG739" s="65"/>
      <c r="EH739" s="65"/>
      <c r="EI739" s="65"/>
      <c r="EJ739" s="65"/>
      <c r="EK739" s="65"/>
      <c r="EL739" s="65"/>
      <c r="EM739" s="65"/>
      <c r="EN739" s="64"/>
      <c r="EO739" s="64"/>
      <c r="EP739" s="64"/>
      <c r="EQ739" s="64"/>
      <c r="ER739" s="64"/>
      <c r="ES739" s="166"/>
      <c r="ET739" s="166"/>
      <c r="EU739" s="166"/>
      <c r="EV739" s="166"/>
      <c r="EW739" s="166"/>
      <c r="EX739" s="166"/>
      <c r="EY739" s="166"/>
      <c r="EZ739" s="166"/>
      <c r="FA739" s="166"/>
      <c r="FB739" s="166"/>
      <c r="FC739" s="166"/>
      <c r="FD739" s="166"/>
      <c r="FE739" s="166"/>
      <c r="FF739" s="166"/>
      <c r="FG739" s="166"/>
      <c r="FH739" s="166"/>
      <c r="FI739" s="166"/>
      <c r="FJ739" s="166"/>
      <c r="FK739" s="166"/>
      <c r="FL739" s="166"/>
      <c r="FM739" s="166"/>
    </row>
    <row r="740" spans="66:169" x14ac:dyDescent="0.3">
      <c r="BN740" s="64"/>
      <c r="BO740" s="64"/>
      <c r="BP740" s="64"/>
      <c r="BQ740" s="64"/>
      <c r="BR740" s="64"/>
      <c r="BS740" s="64"/>
      <c r="BT740" s="64"/>
      <c r="BU740" s="64"/>
      <c r="BV740" s="64"/>
      <c r="BW740" s="64"/>
      <c r="BX740" s="64"/>
      <c r="BY740" s="64"/>
      <c r="BZ740" s="64"/>
      <c r="CA740" s="64"/>
      <c r="CC740" s="64"/>
      <c r="CD740" s="64"/>
      <c r="CE740" s="64"/>
      <c r="CF740" s="64"/>
      <c r="CG740" s="64"/>
      <c r="CH740" s="64"/>
      <c r="CI740" s="64"/>
      <c r="CJ740" s="64"/>
      <c r="CK740" s="64"/>
      <c r="CL740" s="64"/>
      <c r="CM740" s="64"/>
      <c r="CN740" s="64"/>
      <c r="CO740" s="64"/>
      <c r="CP740" s="64"/>
      <c r="CQ740" s="64"/>
      <c r="CR740" s="64"/>
      <c r="CS740" s="64"/>
      <c r="CT740" s="64"/>
      <c r="CU740" s="64"/>
      <c r="CV740" s="64"/>
      <c r="CW740" s="64"/>
      <c r="CX740" s="64"/>
      <c r="CY740" s="64"/>
      <c r="CZ740" s="64"/>
      <c r="DA740" s="64"/>
      <c r="DB740" s="64"/>
      <c r="DC740" s="64"/>
      <c r="DD740" s="64"/>
      <c r="DE740" s="64"/>
      <c r="DF740" s="65"/>
      <c r="DG740" s="65"/>
      <c r="DH740" s="64"/>
      <c r="DI740" s="64"/>
      <c r="DJ740" s="64"/>
      <c r="DK740" s="64"/>
      <c r="DL740" s="64"/>
      <c r="DM740" s="64"/>
      <c r="DN740" s="64"/>
      <c r="DO740" s="64"/>
      <c r="DP740" s="64"/>
      <c r="DQ740" s="64"/>
      <c r="DR740" s="64"/>
      <c r="DS740" s="65"/>
      <c r="DT740" s="65"/>
      <c r="DU740" s="65"/>
      <c r="DV740" s="65"/>
      <c r="DW740" s="65"/>
      <c r="DX740" s="65"/>
      <c r="DY740" s="65"/>
      <c r="DZ740" s="65"/>
      <c r="EA740" s="65"/>
      <c r="EB740" s="65"/>
      <c r="EC740" s="65"/>
      <c r="ED740" s="65"/>
      <c r="EE740" s="65"/>
      <c r="EF740" s="65"/>
      <c r="EG740" s="65"/>
      <c r="EH740" s="65"/>
      <c r="EI740" s="65"/>
      <c r="EJ740" s="65"/>
      <c r="EK740" s="65"/>
      <c r="EL740" s="65"/>
      <c r="EM740" s="65"/>
      <c r="EN740" s="64"/>
      <c r="EO740" s="64"/>
      <c r="EP740" s="64"/>
      <c r="EQ740" s="64"/>
      <c r="ER740" s="64"/>
      <c r="ES740" s="166"/>
      <c r="ET740" s="166"/>
      <c r="EU740" s="166"/>
      <c r="EV740" s="166"/>
      <c r="EW740" s="166"/>
      <c r="EX740" s="166"/>
      <c r="EY740" s="166"/>
      <c r="EZ740" s="166"/>
      <c r="FA740" s="166"/>
      <c r="FB740" s="166"/>
      <c r="FC740" s="166"/>
      <c r="FD740" s="166"/>
      <c r="FE740" s="166"/>
      <c r="FF740" s="166"/>
      <c r="FG740" s="166"/>
      <c r="FH740" s="166"/>
      <c r="FI740" s="166"/>
      <c r="FJ740" s="166"/>
      <c r="FK740" s="166"/>
      <c r="FL740" s="166"/>
      <c r="FM740" s="166"/>
    </row>
    <row r="741" spans="66:169" x14ac:dyDescent="0.3">
      <c r="BN741" s="64"/>
      <c r="BO741" s="64"/>
      <c r="BP741" s="64"/>
      <c r="BQ741" s="64"/>
      <c r="BR741" s="64"/>
      <c r="BS741" s="64"/>
      <c r="BT741" s="64"/>
      <c r="BU741" s="64"/>
      <c r="BV741" s="64"/>
      <c r="BW741" s="64"/>
      <c r="BX741" s="64"/>
      <c r="BY741" s="64"/>
      <c r="BZ741" s="64"/>
      <c r="CA741" s="64"/>
      <c r="CC741" s="64"/>
      <c r="CD741" s="64"/>
      <c r="CE741" s="64"/>
      <c r="CF741" s="64"/>
      <c r="CG741" s="64"/>
      <c r="CH741" s="64"/>
      <c r="CI741" s="64"/>
      <c r="CJ741" s="64"/>
      <c r="CK741" s="64"/>
      <c r="CL741" s="64"/>
      <c r="CM741" s="64"/>
      <c r="CN741" s="64"/>
      <c r="CO741" s="64"/>
      <c r="CP741" s="64"/>
      <c r="CQ741" s="64"/>
      <c r="CR741" s="64"/>
      <c r="CS741" s="64"/>
      <c r="CT741" s="64"/>
      <c r="CU741" s="64"/>
      <c r="CV741" s="64"/>
      <c r="CW741" s="64"/>
      <c r="CX741" s="64"/>
      <c r="CY741" s="64"/>
      <c r="CZ741" s="64"/>
      <c r="DA741" s="64"/>
      <c r="DB741" s="64"/>
      <c r="DC741" s="64"/>
      <c r="DD741" s="64"/>
      <c r="DE741" s="64"/>
      <c r="DF741" s="65"/>
      <c r="DG741" s="65"/>
      <c r="DH741" s="64"/>
      <c r="DI741" s="64"/>
      <c r="DJ741" s="64"/>
      <c r="DK741" s="64"/>
      <c r="DL741" s="64"/>
      <c r="DM741" s="64"/>
      <c r="DN741" s="64"/>
      <c r="DO741" s="64"/>
      <c r="DP741" s="64"/>
      <c r="DQ741" s="64"/>
      <c r="DR741" s="64"/>
      <c r="DS741" s="65"/>
      <c r="DT741" s="65"/>
      <c r="DU741" s="65"/>
      <c r="DV741" s="65"/>
      <c r="DW741" s="65"/>
      <c r="DX741" s="65"/>
      <c r="DY741" s="65"/>
      <c r="DZ741" s="65"/>
      <c r="EA741" s="65"/>
      <c r="EB741" s="65"/>
      <c r="EC741" s="65"/>
      <c r="ED741" s="65"/>
      <c r="EE741" s="65"/>
      <c r="EF741" s="65"/>
      <c r="EG741" s="65"/>
      <c r="EH741" s="65"/>
      <c r="EI741" s="65"/>
      <c r="EJ741" s="65"/>
      <c r="EK741" s="65"/>
      <c r="EL741" s="65"/>
      <c r="EM741" s="65"/>
      <c r="EN741" s="64"/>
      <c r="EO741" s="64"/>
      <c r="EP741" s="64"/>
      <c r="EQ741" s="64"/>
      <c r="ER741" s="64"/>
      <c r="ES741" s="166"/>
      <c r="ET741" s="166"/>
      <c r="EU741" s="166"/>
      <c r="EV741" s="166"/>
      <c r="EW741" s="166"/>
      <c r="EX741" s="166"/>
      <c r="EY741" s="166"/>
      <c r="EZ741" s="166"/>
      <c r="FA741" s="166"/>
      <c r="FB741" s="166"/>
      <c r="FC741" s="166"/>
      <c r="FD741" s="166"/>
      <c r="FE741" s="166"/>
      <c r="FF741" s="166"/>
      <c r="FG741" s="166"/>
      <c r="FH741" s="166"/>
      <c r="FI741" s="166"/>
      <c r="FJ741" s="166"/>
      <c r="FK741" s="166"/>
      <c r="FL741" s="166"/>
      <c r="FM741" s="166"/>
    </row>
    <row r="742" spans="66:169" x14ac:dyDescent="0.3">
      <c r="BN742" s="64"/>
      <c r="BO742" s="64"/>
      <c r="BP742" s="64"/>
      <c r="BQ742" s="64"/>
      <c r="BR742" s="64"/>
      <c r="BS742" s="64"/>
      <c r="BT742" s="64"/>
      <c r="BU742" s="64"/>
      <c r="BV742" s="64"/>
      <c r="BW742" s="64"/>
      <c r="BX742" s="64"/>
      <c r="BY742" s="64"/>
      <c r="BZ742" s="64"/>
      <c r="CA742" s="64"/>
      <c r="CC742" s="64"/>
      <c r="CD742" s="64"/>
      <c r="CE742" s="64"/>
      <c r="CF742" s="64"/>
      <c r="CG742" s="64"/>
      <c r="CH742" s="64"/>
      <c r="CI742" s="64"/>
      <c r="CJ742" s="64"/>
      <c r="CK742" s="64"/>
      <c r="CL742" s="64"/>
      <c r="CM742" s="64"/>
      <c r="CN742" s="64"/>
      <c r="CO742" s="64"/>
      <c r="CP742" s="64"/>
      <c r="CQ742" s="64"/>
      <c r="CR742" s="64"/>
      <c r="CS742" s="64"/>
      <c r="CT742" s="64"/>
      <c r="CU742" s="64"/>
      <c r="CV742" s="64"/>
      <c r="CW742" s="64"/>
      <c r="CX742" s="64"/>
      <c r="CY742" s="64"/>
      <c r="CZ742" s="64"/>
      <c r="DA742" s="64"/>
      <c r="DB742" s="64"/>
      <c r="DC742" s="64"/>
      <c r="DD742" s="64"/>
      <c r="DE742" s="64"/>
      <c r="DF742" s="65"/>
      <c r="DG742" s="65"/>
      <c r="DH742" s="64"/>
      <c r="DI742" s="64"/>
      <c r="DJ742" s="64"/>
      <c r="DK742" s="64"/>
      <c r="DL742" s="64"/>
      <c r="DM742" s="64"/>
      <c r="DN742" s="64"/>
      <c r="DO742" s="64"/>
      <c r="DP742" s="64"/>
      <c r="DQ742" s="64"/>
      <c r="DR742" s="64"/>
      <c r="DS742" s="65"/>
      <c r="DT742" s="65"/>
      <c r="DU742" s="65"/>
      <c r="DV742" s="65"/>
      <c r="DW742" s="65"/>
      <c r="DX742" s="65"/>
      <c r="DY742" s="65"/>
      <c r="DZ742" s="65"/>
      <c r="EA742" s="65"/>
      <c r="EB742" s="65"/>
      <c r="EC742" s="65"/>
      <c r="ED742" s="65"/>
      <c r="EE742" s="65"/>
      <c r="EF742" s="65"/>
      <c r="EG742" s="65"/>
      <c r="EH742" s="65"/>
      <c r="EI742" s="65"/>
      <c r="EJ742" s="65"/>
      <c r="EK742" s="65"/>
      <c r="EL742" s="65"/>
      <c r="EM742" s="65"/>
      <c r="EN742" s="64"/>
      <c r="EO742" s="64"/>
      <c r="EP742" s="64"/>
      <c r="EQ742" s="64"/>
      <c r="ER742" s="64"/>
      <c r="ES742" s="166"/>
      <c r="ET742" s="166"/>
      <c r="EU742" s="166"/>
      <c r="EV742" s="166"/>
      <c r="EW742" s="166"/>
      <c r="EX742" s="166"/>
      <c r="EY742" s="166"/>
      <c r="EZ742" s="166"/>
      <c r="FA742" s="166"/>
      <c r="FB742" s="166"/>
      <c r="FC742" s="166"/>
      <c r="FD742" s="166"/>
      <c r="FE742" s="166"/>
      <c r="FF742" s="166"/>
      <c r="FG742" s="166"/>
      <c r="FH742" s="166"/>
      <c r="FI742" s="166"/>
      <c r="FJ742" s="166"/>
      <c r="FK742" s="166"/>
      <c r="FL742" s="166"/>
      <c r="FM742" s="166"/>
    </row>
    <row r="743" spans="66:169" x14ac:dyDescent="0.3">
      <c r="BN743" s="64"/>
      <c r="BO743" s="64"/>
      <c r="BP743" s="64"/>
      <c r="BQ743" s="64"/>
      <c r="BR743" s="64"/>
      <c r="BS743" s="64"/>
      <c r="BT743" s="64"/>
      <c r="BU743" s="64"/>
      <c r="BV743" s="64"/>
      <c r="BW743" s="64"/>
      <c r="BX743" s="64"/>
      <c r="BY743" s="64"/>
      <c r="BZ743" s="64"/>
      <c r="CA743" s="64"/>
      <c r="CC743" s="64"/>
      <c r="CD743" s="64"/>
      <c r="CE743" s="64"/>
      <c r="CF743" s="64"/>
      <c r="CG743" s="64"/>
      <c r="CH743" s="64"/>
      <c r="CI743" s="64"/>
      <c r="CJ743" s="64"/>
      <c r="CK743" s="64"/>
      <c r="CL743" s="64"/>
      <c r="CM743" s="64"/>
      <c r="CN743" s="64"/>
      <c r="CO743" s="64"/>
      <c r="CP743" s="64"/>
      <c r="CQ743" s="64"/>
      <c r="CR743" s="64"/>
      <c r="CS743" s="64"/>
      <c r="CT743" s="64"/>
      <c r="CU743" s="64"/>
      <c r="CV743" s="64"/>
      <c r="CW743" s="64"/>
      <c r="CX743" s="64"/>
      <c r="CY743" s="64"/>
      <c r="CZ743" s="64"/>
      <c r="DA743" s="64"/>
      <c r="DB743" s="64"/>
      <c r="DC743" s="64"/>
      <c r="DD743" s="64"/>
      <c r="DE743" s="64"/>
      <c r="DF743" s="65"/>
      <c r="DG743" s="65"/>
      <c r="DH743" s="64"/>
      <c r="DI743" s="64"/>
      <c r="DJ743" s="64"/>
      <c r="DK743" s="64"/>
      <c r="DL743" s="64"/>
      <c r="DM743" s="64"/>
      <c r="DN743" s="64"/>
      <c r="DO743" s="64"/>
      <c r="DP743" s="64"/>
      <c r="DQ743" s="64"/>
      <c r="DR743" s="64"/>
      <c r="DS743" s="65"/>
      <c r="DT743" s="65"/>
      <c r="DU743" s="65"/>
      <c r="DV743" s="65"/>
      <c r="DW743" s="65"/>
      <c r="DX743" s="65"/>
      <c r="DY743" s="65"/>
      <c r="DZ743" s="65"/>
      <c r="EA743" s="65"/>
      <c r="EB743" s="65"/>
      <c r="EC743" s="65"/>
      <c r="ED743" s="65"/>
      <c r="EE743" s="65"/>
      <c r="EF743" s="65"/>
      <c r="EG743" s="65"/>
      <c r="EH743" s="65"/>
      <c r="EI743" s="65"/>
      <c r="EJ743" s="65"/>
      <c r="EK743" s="65"/>
      <c r="EL743" s="65"/>
      <c r="EM743" s="65"/>
      <c r="EN743" s="64"/>
      <c r="EO743" s="64"/>
      <c r="EP743" s="64"/>
      <c r="EQ743" s="64"/>
      <c r="ER743" s="64"/>
      <c r="ES743" s="166"/>
      <c r="ET743" s="166"/>
      <c r="EU743" s="166"/>
      <c r="EV743" s="166"/>
      <c r="EW743" s="166"/>
      <c r="EX743" s="166"/>
      <c r="EY743" s="166"/>
      <c r="EZ743" s="166"/>
      <c r="FA743" s="166"/>
      <c r="FB743" s="166"/>
      <c r="FC743" s="166"/>
      <c r="FD743" s="166"/>
      <c r="FE743" s="166"/>
      <c r="FF743" s="166"/>
      <c r="FG743" s="166"/>
      <c r="FH743" s="166"/>
      <c r="FI743" s="166"/>
      <c r="FJ743" s="166"/>
      <c r="FK743" s="166"/>
      <c r="FL743" s="166"/>
      <c r="FM743" s="166"/>
    </row>
    <row r="744" spans="66:169" x14ac:dyDescent="0.3">
      <c r="BN744" s="64"/>
      <c r="BO744" s="64"/>
      <c r="BP744" s="64"/>
      <c r="BQ744" s="64"/>
      <c r="BR744" s="64"/>
      <c r="BS744" s="64"/>
      <c r="BT744" s="64"/>
      <c r="BU744" s="64"/>
      <c r="BV744" s="64"/>
      <c r="BW744" s="64"/>
      <c r="BX744" s="64"/>
      <c r="BY744" s="64"/>
      <c r="BZ744" s="64"/>
      <c r="CA744" s="64"/>
      <c r="CC744" s="64"/>
      <c r="CD744" s="64"/>
      <c r="CE744" s="64"/>
      <c r="CF744" s="64"/>
      <c r="CG744" s="64"/>
      <c r="CH744" s="64"/>
      <c r="CI744" s="64"/>
      <c r="CJ744" s="64"/>
      <c r="CK744" s="64"/>
      <c r="CL744" s="64"/>
      <c r="CM744" s="64"/>
      <c r="CN744" s="64"/>
      <c r="CO744" s="64"/>
      <c r="CP744" s="64"/>
      <c r="CQ744" s="64"/>
      <c r="CR744" s="64"/>
      <c r="CS744" s="64"/>
      <c r="CT744" s="64"/>
      <c r="CU744" s="64"/>
      <c r="CV744" s="64"/>
      <c r="CW744" s="64"/>
      <c r="CX744" s="64"/>
      <c r="CY744" s="64"/>
      <c r="CZ744" s="64"/>
      <c r="DA744" s="64"/>
      <c r="DB744" s="64"/>
      <c r="DC744" s="64"/>
      <c r="DD744" s="64"/>
      <c r="DE744" s="64"/>
      <c r="DF744" s="65"/>
      <c r="DG744" s="65"/>
      <c r="DH744" s="64"/>
      <c r="DI744" s="64"/>
      <c r="DJ744" s="64"/>
      <c r="DK744" s="64"/>
      <c r="DL744" s="64"/>
      <c r="DM744" s="64"/>
      <c r="DN744" s="64"/>
      <c r="DO744" s="64"/>
      <c r="DP744" s="64"/>
      <c r="DQ744" s="64"/>
      <c r="DR744" s="64"/>
      <c r="DS744" s="65"/>
      <c r="DT744" s="65"/>
      <c r="DU744" s="65"/>
      <c r="DV744" s="65"/>
      <c r="DW744" s="65"/>
      <c r="DX744" s="65"/>
      <c r="DY744" s="65"/>
      <c r="DZ744" s="65"/>
      <c r="EA744" s="65"/>
      <c r="EB744" s="65"/>
      <c r="EC744" s="65"/>
      <c r="ED744" s="65"/>
      <c r="EE744" s="65"/>
      <c r="EF744" s="65"/>
      <c r="EG744" s="65"/>
      <c r="EH744" s="65"/>
      <c r="EI744" s="65"/>
      <c r="EJ744" s="65"/>
      <c r="EK744" s="65"/>
      <c r="EL744" s="65"/>
      <c r="EM744" s="65"/>
      <c r="EN744" s="64"/>
      <c r="EO744" s="64"/>
      <c r="EP744" s="64"/>
      <c r="EQ744" s="64"/>
      <c r="ER744" s="64"/>
      <c r="ES744" s="166"/>
      <c r="ET744" s="166"/>
      <c r="EU744" s="166"/>
      <c r="EV744" s="166"/>
      <c r="EW744" s="166"/>
      <c r="EX744" s="166"/>
      <c r="EY744" s="166"/>
      <c r="EZ744" s="166"/>
      <c r="FA744" s="166"/>
      <c r="FB744" s="166"/>
      <c r="FC744" s="166"/>
      <c r="FD744" s="166"/>
      <c r="FE744" s="166"/>
      <c r="FF744" s="166"/>
      <c r="FG744" s="166"/>
      <c r="FH744" s="166"/>
      <c r="FI744" s="166"/>
      <c r="FJ744" s="166"/>
      <c r="FK744" s="166"/>
      <c r="FL744" s="166"/>
      <c r="FM744" s="166"/>
    </row>
    <row r="745" spans="66:169" x14ac:dyDescent="0.3">
      <c r="BN745" s="64"/>
      <c r="BO745" s="64"/>
      <c r="BP745" s="64"/>
      <c r="BQ745" s="64"/>
      <c r="BR745" s="64"/>
      <c r="BS745" s="64"/>
      <c r="BT745" s="64"/>
      <c r="BU745" s="64"/>
      <c r="BV745" s="64"/>
      <c r="BW745" s="64"/>
      <c r="BX745" s="64"/>
      <c r="BY745" s="64"/>
      <c r="BZ745" s="64"/>
      <c r="CA745" s="64"/>
      <c r="CC745" s="64"/>
      <c r="CD745" s="64"/>
      <c r="CE745" s="64"/>
      <c r="CF745" s="64"/>
      <c r="CG745" s="64"/>
      <c r="CH745" s="64"/>
      <c r="CI745" s="64"/>
      <c r="CJ745" s="64"/>
      <c r="CK745" s="64"/>
      <c r="CL745" s="64"/>
      <c r="CM745" s="64"/>
      <c r="CN745" s="64"/>
      <c r="CO745" s="64"/>
      <c r="CP745" s="64"/>
      <c r="CQ745" s="64"/>
      <c r="CR745" s="64"/>
      <c r="CS745" s="64"/>
      <c r="CT745" s="64"/>
      <c r="CU745" s="64"/>
      <c r="CV745" s="64"/>
      <c r="CW745" s="64"/>
      <c r="CX745" s="64"/>
      <c r="CY745" s="64"/>
      <c r="CZ745" s="64"/>
      <c r="DA745" s="64"/>
      <c r="DB745" s="64"/>
      <c r="DC745" s="64"/>
      <c r="DD745" s="64"/>
      <c r="DE745" s="64"/>
      <c r="DF745" s="65"/>
      <c r="DG745" s="65"/>
      <c r="DH745" s="64"/>
      <c r="DI745" s="64"/>
      <c r="DJ745" s="64"/>
      <c r="DK745" s="64"/>
      <c r="DL745" s="64"/>
      <c r="DM745" s="64"/>
      <c r="DN745" s="64"/>
      <c r="DO745" s="64"/>
      <c r="DP745" s="64"/>
      <c r="DQ745" s="64"/>
      <c r="DR745" s="64"/>
      <c r="DS745" s="65"/>
      <c r="DT745" s="65"/>
      <c r="DU745" s="65"/>
      <c r="DV745" s="65"/>
      <c r="DW745" s="65"/>
      <c r="DX745" s="65"/>
      <c r="DY745" s="65"/>
      <c r="DZ745" s="65"/>
      <c r="EA745" s="65"/>
      <c r="EB745" s="65"/>
      <c r="EC745" s="65"/>
      <c r="ED745" s="65"/>
      <c r="EE745" s="65"/>
      <c r="EF745" s="65"/>
      <c r="EG745" s="65"/>
      <c r="EH745" s="65"/>
      <c r="EI745" s="65"/>
      <c r="EJ745" s="65"/>
      <c r="EK745" s="65"/>
      <c r="EL745" s="65"/>
      <c r="EM745" s="65"/>
      <c r="EN745" s="64"/>
      <c r="EO745" s="64"/>
      <c r="EP745" s="64"/>
      <c r="EQ745" s="64"/>
      <c r="ER745" s="64"/>
      <c r="ES745" s="166"/>
      <c r="ET745" s="166"/>
      <c r="EU745" s="166"/>
      <c r="EV745" s="166"/>
      <c r="EW745" s="166"/>
      <c r="EX745" s="166"/>
      <c r="EY745" s="166"/>
      <c r="EZ745" s="166"/>
      <c r="FA745" s="166"/>
      <c r="FB745" s="166"/>
      <c r="FC745" s="166"/>
      <c r="FD745" s="166"/>
      <c r="FE745" s="166"/>
      <c r="FF745" s="166"/>
      <c r="FG745" s="166"/>
      <c r="FH745" s="166"/>
      <c r="FI745" s="166"/>
      <c r="FJ745" s="166"/>
      <c r="FK745" s="166"/>
      <c r="FL745" s="166"/>
      <c r="FM745" s="166"/>
    </row>
    <row r="746" spans="66:169" x14ac:dyDescent="0.3"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C746" s="64"/>
      <c r="CD746" s="64"/>
      <c r="CE746" s="64"/>
      <c r="CF746" s="64"/>
      <c r="CG746" s="64"/>
      <c r="CH746" s="64"/>
      <c r="CI746" s="64"/>
      <c r="CJ746" s="64"/>
      <c r="CK746" s="64"/>
      <c r="CL746" s="64"/>
      <c r="CM746" s="64"/>
      <c r="CN746" s="64"/>
      <c r="CO746" s="64"/>
      <c r="CP746" s="64"/>
      <c r="CQ746" s="64"/>
      <c r="CR746" s="64"/>
      <c r="CS746" s="64"/>
      <c r="CT746" s="64"/>
      <c r="CU746" s="64"/>
      <c r="CV746" s="64"/>
      <c r="CW746" s="64"/>
      <c r="CX746" s="64"/>
      <c r="CY746" s="64"/>
      <c r="CZ746" s="64"/>
      <c r="DA746" s="64"/>
      <c r="DB746" s="64"/>
      <c r="DC746" s="64"/>
      <c r="DD746" s="64"/>
      <c r="DE746" s="64"/>
      <c r="DF746" s="65"/>
      <c r="DG746" s="65"/>
      <c r="DH746" s="64"/>
      <c r="DI746" s="64"/>
      <c r="DJ746" s="64"/>
      <c r="DK746" s="64"/>
      <c r="DL746" s="64"/>
      <c r="DM746" s="64"/>
      <c r="DN746" s="64"/>
      <c r="DO746" s="64"/>
      <c r="DP746" s="64"/>
      <c r="DQ746" s="64"/>
      <c r="DR746" s="64"/>
      <c r="DS746" s="65"/>
      <c r="DT746" s="65"/>
      <c r="DU746" s="65"/>
      <c r="DV746" s="65"/>
      <c r="DW746" s="65"/>
      <c r="DX746" s="65"/>
      <c r="DY746" s="65"/>
      <c r="DZ746" s="65"/>
      <c r="EA746" s="65"/>
      <c r="EB746" s="65"/>
      <c r="EC746" s="65"/>
      <c r="ED746" s="65"/>
      <c r="EE746" s="65"/>
      <c r="EF746" s="65"/>
      <c r="EG746" s="65"/>
      <c r="EH746" s="65"/>
      <c r="EI746" s="65"/>
      <c r="EJ746" s="65"/>
      <c r="EK746" s="65"/>
      <c r="EL746" s="65"/>
      <c r="EM746" s="65"/>
      <c r="EN746" s="64"/>
      <c r="EO746" s="64"/>
      <c r="EP746" s="64"/>
      <c r="EQ746" s="64"/>
      <c r="ER746" s="64"/>
      <c r="ES746" s="166"/>
      <c r="ET746" s="166"/>
      <c r="EU746" s="166"/>
      <c r="EV746" s="166"/>
      <c r="EW746" s="166"/>
      <c r="EX746" s="166"/>
      <c r="EY746" s="166"/>
      <c r="EZ746" s="166"/>
      <c r="FA746" s="166"/>
      <c r="FB746" s="166"/>
      <c r="FC746" s="166"/>
      <c r="FD746" s="166"/>
      <c r="FE746" s="166"/>
      <c r="FF746" s="166"/>
      <c r="FG746" s="166"/>
      <c r="FH746" s="166"/>
      <c r="FI746" s="166"/>
      <c r="FJ746" s="166"/>
      <c r="FK746" s="166"/>
      <c r="FL746" s="166"/>
      <c r="FM746" s="166"/>
    </row>
    <row r="747" spans="66:169" x14ac:dyDescent="0.3">
      <c r="BN747" s="64"/>
      <c r="BO747" s="64"/>
      <c r="BP747" s="64"/>
      <c r="BQ747" s="64"/>
      <c r="BR747" s="64"/>
      <c r="BS747" s="64"/>
      <c r="BT747" s="64"/>
      <c r="BU747" s="64"/>
      <c r="BV747" s="64"/>
      <c r="BW747" s="64"/>
      <c r="BX747" s="64"/>
      <c r="BY747" s="64"/>
      <c r="BZ747" s="64"/>
      <c r="CA747" s="64"/>
      <c r="CC747" s="64"/>
      <c r="CD747" s="64"/>
      <c r="CE747" s="64"/>
      <c r="CF747" s="64"/>
      <c r="CG747" s="64"/>
      <c r="CH747" s="64"/>
      <c r="CI747" s="64"/>
      <c r="CJ747" s="64"/>
      <c r="CK747" s="64"/>
      <c r="CL747" s="64"/>
      <c r="CM747" s="64"/>
      <c r="CN747" s="64"/>
      <c r="CO747" s="64"/>
      <c r="CP747" s="64"/>
      <c r="CQ747" s="64"/>
      <c r="CR747" s="64"/>
      <c r="CS747" s="64"/>
      <c r="CT747" s="64"/>
      <c r="CU747" s="64"/>
      <c r="CV747" s="64"/>
      <c r="CW747" s="64"/>
      <c r="CX747" s="64"/>
      <c r="CY747" s="64"/>
      <c r="CZ747" s="64"/>
      <c r="DA747" s="64"/>
      <c r="DB747" s="64"/>
      <c r="DC747" s="64"/>
      <c r="DD747" s="64"/>
      <c r="DE747" s="64"/>
      <c r="DF747" s="65"/>
      <c r="DG747" s="65"/>
      <c r="DH747" s="64"/>
      <c r="DI747" s="64"/>
      <c r="DJ747" s="64"/>
      <c r="DK747" s="64"/>
      <c r="DL747" s="64"/>
      <c r="DM747" s="64"/>
      <c r="DN747" s="64"/>
      <c r="DO747" s="64"/>
      <c r="DP747" s="64"/>
      <c r="DQ747" s="64"/>
      <c r="DR747" s="64"/>
      <c r="DS747" s="65"/>
      <c r="DT747" s="65"/>
      <c r="DU747" s="65"/>
      <c r="DV747" s="65"/>
      <c r="DW747" s="65"/>
      <c r="DX747" s="65"/>
      <c r="DY747" s="65"/>
      <c r="DZ747" s="65"/>
      <c r="EA747" s="65"/>
      <c r="EB747" s="65"/>
      <c r="EC747" s="65"/>
      <c r="ED747" s="65"/>
      <c r="EE747" s="65"/>
      <c r="EF747" s="65"/>
      <c r="EG747" s="65"/>
      <c r="EH747" s="65"/>
      <c r="EI747" s="65"/>
      <c r="EJ747" s="65"/>
      <c r="EK747" s="65"/>
      <c r="EL747" s="65"/>
      <c r="EM747" s="65"/>
      <c r="EN747" s="64"/>
      <c r="EO747" s="64"/>
      <c r="EP747" s="64"/>
      <c r="EQ747" s="64"/>
      <c r="ER747" s="64"/>
      <c r="ES747" s="166"/>
      <c r="ET747" s="166"/>
      <c r="EU747" s="166"/>
      <c r="EV747" s="166"/>
      <c r="EW747" s="166"/>
      <c r="EX747" s="166"/>
      <c r="EY747" s="166"/>
      <c r="EZ747" s="166"/>
      <c r="FA747" s="166"/>
      <c r="FB747" s="166"/>
      <c r="FC747" s="166"/>
      <c r="FD747" s="166"/>
      <c r="FE747" s="166"/>
      <c r="FF747" s="166"/>
      <c r="FG747" s="166"/>
      <c r="FH747" s="166"/>
      <c r="FI747" s="166"/>
      <c r="FJ747" s="166"/>
      <c r="FK747" s="166"/>
      <c r="FL747" s="166"/>
      <c r="FM747" s="166"/>
    </row>
    <row r="748" spans="66:169" x14ac:dyDescent="0.3"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C748" s="64"/>
      <c r="CD748" s="64"/>
      <c r="CE748" s="64"/>
      <c r="CF748" s="64"/>
      <c r="CG748" s="64"/>
      <c r="CH748" s="64"/>
      <c r="CI748" s="64"/>
      <c r="CJ748" s="64"/>
      <c r="CK748" s="64"/>
      <c r="CL748" s="64"/>
      <c r="CM748" s="64"/>
      <c r="CN748" s="64"/>
      <c r="CO748" s="64"/>
      <c r="CP748" s="64"/>
      <c r="CQ748" s="64"/>
      <c r="CR748" s="64"/>
      <c r="CS748" s="64"/>
      <c r="CT748" s="64"/>
      <c r="CU748" s="64"/>
      <c r="CV748" s="64"/>
      <c r="CW748" s="64"/>
      <c r="CX748" s="64"/>
      <c r="CY748" s="64"/>
      <c r="CZ748" s="64"/>
      <c r="DA748" s="64"/>
      <c r="DB748" s="64"/>
      <c r="DC748" s="64"/>
      <c r="DD748" s="64"/>
      <c r="DE748" s="64"/>
      <c r="DF748" s="65"/>
      <c r="DG748" s="65"/>
      <c r="DH748" s="64"/>
      <c r="DI748" s="64"/>
      <c r="DJ748" s="64"/>
      <c r="DK748" s="64"/>
      <c r="DL748" s="64"/>
      <c r="DM748" s="64"/>
      <c r="DN748" s="64"/>
      <c r="DO748" s="64"/>
      <c r="DP748" s="64"/>
      <c r="DQ748" s="64"/>
      <c r="DR748" s="64"/>
      <c r="DS748" s="65"/>
      <c r="DT748" s="65"/>
      <c r="DU748" s="65"/>
      <c r="DV748" s="65"/>
      <c r="DW748" s="65"/>
      <c r="DX748" s="65"/>
      <c r="DY748" s="65"/>
      <c r="DZ748" s="65"/>
      <c r="EA748" s="65"/>
      <c r="EB748" s="65"/>
      <c r="EC748" s="65"/>
      <c r="ED748" s="65"/>
      <c r="EE748" s="65"/>
      <c r="EF748" s="65"/>
      <c r="EG748" s="65"/>
      <c r="EH748" s="65"/>
      <c r="EI748" s="65"/>
      <c r="EJ748" s="65"/>
      <c r="EK748" s="65"/>
      <c r="EL748" s="65"/>
      <c r="EM748" s="65"/>
      <c r="EN748" s="64"/>
      <c r="EO748" s="64"/>
      <c r="EP748" s="64"/>
      <c r="EQ748" s="64"/>
      <c r="ER748" s="64"/>
      <c r="ES748" s="166"/>
      <c r="ET748" s="166"/>
      <c r="EU748" s="166"/>
      <c r="EV748" s="166"/>
      <c r="EW748" s="166"/>
      <c r="EX748" s="166"/>
      <c r="EY748" s="166"/>
      <c r="EZ748" s="166"/>
      <c r="FA748" s="166"/>
      <c r="FB748" s="166"/>
      <c r="FC748" s="166"/>
      <c r="FD748" s="166"/>
      <c r="FE748" s="166"/>
      <c r="FF748" s="166"/>
      <c r="FG748" s="166"/>
      <c r="FH748" s="166"/>
      <c r="FI748" s="166"/>
      <c r="FJ748" s="166"/>
      <c r="FK748" s="166"/>
      <c r="FL748" s="166"/>
      <c r="FM748" s="166"/>
    </row>
    <row r="749" spans="66:169" x14ac:dyDescent="0.3"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C749" s="64"/>
      <c r="CD749" s="64"/>
      <c r="CE749" s="64"/>
      <c r="CF749" s="64"/>
      <c r="CG749" s="64"/>
      <c r="CH749" s="64"/>
      <c r="CI749" s="64"/>
      <c r="CJ749" s="64"/>
      <c r="CK749" s="64"/>
      <c r="CL749" s="64"/>
      <c r="CM749" s="64"/>
      <c r="CN749" s="64"/>
      <c r="CO749" s="64"/>
      <c r="CP749" s="64"/>
      <c r="CQ749" s="64"/>
      <c r="CR749" s="64"/>
      <c r="CS749" s="64"/>
      <c r="CT749" s="64"/>
      <c r="CU749" s="64"/>
      <c r="CV749" s="64"/>
      <c r="CW749" s="64"/>
      <c r="CX749" s="64"/>
      <c r="CY749" s="64"/>
      <c r="CZ749" s="64"/>
      <c r="DA749" s="64"/>
      <c r="DB749" s="64"/>
      <c r="DC749" s="64"/>
      <c r="DD749" s="64"/>
      <c r="DE749" s="64"/>
      <c r="DF749" s="65"/>
      <c r="DG749" s="65"/>
      <c r="DH749" s="64"/>
      <c r="DI749" s="64"/>
      <c r="DJ749" s="64"/>
      <c r="DK749" s="64"/>
      <c r="DL749" s="64"/>
      <c r="DM749" s="64"/>
      <c r="DN749" s="64"/>
      <c r="DO749" s="64"/>
      <c r="DP749" s="64"/>
      <c r="DQ749" s="64"/>
      <c r="DR749" s="64"/>
      <c r="DS749" s="65"/>
      <c r="DT749" s="65"/>
      <c r="DU749" s="65"/>
      <c r="DV749" s="65"/>
      <c r="DW749" s="65"/>
      <c r="DX749" s="65"/>
      <c r="DY749" s="65"/>
      <c r="DZ749" s="65"/>
      <c r="EA749" s="65"/>
      <c r="EB749" s="65"/>
      <c r="EC749" s="65"/>
      <c r="ED749" s="65"/>
      <c r="EE749" s="65"/>
      <c r="EF749" s="65"/>
      <c r="EG749" s="65"/>
      <c r="EH749" s="65"/>
      <c r="EI749" s="65"/>
      <c r="EJ749" s="65"/>
      <c r="EK749" s="65"/>
      <c r="EL749" s="65"/>
      <c r="EM749" s="65"/>
      <c r="EN749" s="64"/>
      <c r="EO749" s="64"/>
      <c r="EP749" s="64"/>
      <c r="EQ749" s="64"/>
      <c r="ER749" s="64"/>
      <c r="ES749" s="166"/>
      <c r="ET749" s="166"/>
      <c r="EU749" s="166"/>
      <c r="EV749" s="166"/>
      <c r="EW749" s="166"/>
      <c r="EX749" s="166"/>
      <c r="EY749" s="166"/>
      <c r="EZ749" s="166"/>
      <c r="FA749" s="166"/>
      <c r="FB749" s="166"/>
      <c r="FC749" s="166"/>
      <c r="FD749" s="166"/>
      <c r="FE749" s="166"/>
      <c r="FF749" s="166"/>
      <c r="FG749" s="166"/>
      <c r="FH749" s="166"/>
      <c r="FI749" s="166"/>
      <c r="FJ749" s="166"/>
      <c r="FK749" s="166"/>
      <c r="FL749" s="166"/>
      <c r="FM749" s="166"/>
    </row>
    <row r="750" spans="66:169" x14ac:dyDescent="0.3">
      <c r="BN750" s="64"/>
      <c r="BO750" s="64"/>
      <c r="BP750" s="64"/>
      <c r="BQ750" s="64"/>
      <c r="BR750" s="64"/>
      <c r="BS750" s="64"/>
      <c r="BT750" s="64"/>
      <c r="BU750" s="64"/>
      <c r="BV750" s="64"/>
      <c r="BW750" s="64"/>
      <c r="BX750" s="64"/>
      <c r="BY750" s="64"/>
      <c r="BZ750" s="64"/>
      <c r="CA750" s="64"/>
      <c r="CC750" s="64"/>
      <c r="CD750" s="64"/>
      <c r="CE750" s="64"/>
      <c r="CF750" s="64"/>
      <c r="CG750" s="64"/>
      <c r="CH750" s="64"/>
      <c r="CI750" s="64"/>
      <c r="CJ750" s="64"/>
      <c r="CK750" s="64"/>
      <c r="CL750" s="64"/>
      <c r="CM750" s="64"/>
      <c r="CN750" s="64"/>
      <c r="CO750" s="64"/>
      <c r="CP750" s="64"/>
      <c r="CQ750" s="64"/>
      <c r="CR750" s="64"/>
      <c r="CS750" s="64"/>
      <c r="CT750" s="64"/>
      <c r="CU750" s="64"/>
      <c r="CV750" s="64"/>
      <c r="CW750" s="64"/>
      <c r="CX750" s="64"/>
      <c r="CY750" s="64"/>
      <c r="CZ750" s="64"/>
      <c r="DA750" s="64"/>
      <c r="DB750" s="64"/>
      <c r="DC750" s="64"/>
      <c r="DD750" s="64"/>
      <c r="DE750" s="64"/>
      <c r="DF750" s="65"/>
      <c r="DG750" s="65"/>
      <c r="DH750" s="64"/>
      <c r="DI750" s="64"/>
      <c r="DJ750" s="64"/>
      <c r="DK750" s="64"/>
      <c r="DL750" s="64"/>
      <c r="DM750" s="64"/>
      <c r="DN750" s="64"/>
      <c r="DO750" s="64"/>
      <c r="DP750" s="64"/>
      <c r="DQ750" s="64"/>
      <c r="DR750" s="64"/>
      <c r="DS750" s="65"/>
      <c r="DT750" s="65"/>
      <c r="DU750" s="65"/>
      <c r="DV750" s="65"/>
      <c r="DW750" s="65"/>
      <c r="DX750" s="65"/>
      <c r="DY750" s="65"/>
      <c r="DZ750" s="65"/>
      <c r="EA750" s="65"/>
      <c r="EB750" s="65"/>
      <c r="EC750" s="65"/>
      <c r="ED750" s="65"/>
      <c r="EE750" s="65"/>
      <c r="EF750" s="65"/>
      <c r="EG750" s="65"/>
      <c r="EH750" s="65"/>
      <c r="EI750" s="65"/>
      <c r="EJ750" s="65"/>
      <c r="EK750" s="65"/>
      <c r="EL750" s="65"/>
      <c r="EM750" s="65"/>
      <c r="EN750" s="64"/>
      <c r="EO750" s="64"/>
      <c r="EP750" s="64"/>
      <c r="EQ750" s="64"/>
      <c r="ER750" s="64"/>
      <c r="ES750" s="166"/>
      <c r="ET750" s="166"/>
      <c r="EU750" s="166"/>
      <c r="EV750" s="166"/>
      <c r="EW750" s="166"/>
      <c r="EX750" s="166"/>
      <c r="EY750" s="166"/>
      <c r="EZ750" s="166"/>
      <c r="FA750" s="166"/>
      <c r="FB750" s="166"/>
      <c r="FC750" s="166"/>
      <c r="FD750" s="166"/>
      <c r="FE750" s="166"/>
      <c r="FF750" s="166"/>
      <c r="FG750" s="166"/>
      <c r="FH750" s="166"/>
      <c r="FI750" s="166"/>
      <c r="FJ750" s="166"/>
      <c r="FK750" s="166"/>
      <c r="FL750" s="166"/>
      <c r="FM750" s="166"/>
    </row>
    <row r="751" spans="66:169" x14ac:dyDescent="0.3">
      <c r="BN751" s="64"/>
      <c r="BO751" s="64"/>
      <c r="BP751" s="64"/>
      <c r="BQ751" s="64"/>
      <c r="BR751" s="64"/>
      <c r="BS751" s="64"/>
      <c r="BT751" s="64"/>
      <c r="BU751" s="64"/>
      <c r="BV751" s="64"/>
      <c r="BW751" s="64"/>
      <c r="BX751" s="64"/>
      <c r="BY751" s="64"/>
      <c r="BZ751" s="64"/>
      <c r="CA751" s="64"/>
      <c r="CC751" s="64"/>
      <c r="CD751" s="64"/>
      <c r="CE751" s="64"/>
      <c r="CF751" s="64"/>
      <c r="CG751" s="64"/>
      <c r="CH751" s="64"/>
      <c r="CI751" s="64"/>
      <c r="CJ751" s="64"/>
      <c r="CK751" s="64"/>
      <c r="CL751" s="64"/>
      <c r="CM751" s="64"/>
      <c r="CN751" s="64"/>
      <c r="CO751" s="64"/>
      <c r="CP751" s="64"/>
      <c r="CQ751" s="64"/>
      <c r="CR751" s="64"/>
      <c r="CS751" s="64"/>
      <c r="CT751" s="64"/>
      <c r="CU751" s="64"/>
      <c r="CV751" s="64"/>
      <c r="CW751" s="64"/>
      <c r="CX751" s="64"/>
      <c r="CY751" s="64"/>
      <c r="CZ751" s="64"/>
      <c r="DA751" s="64"/>
      <c r="DB751" s="64"/>
      <c r="DC751" s="64"/>
      <c r="DD751" s="64"/>
      <c r="DE751" s="64"/>
      <c r="DF751" s="65"/>
      <c r="DG751" s="65"/>
      <c r="DH751" s="64"/>
      <c r="DI751" s="64"/>
      <c r="DJ751" s="64"/>
      <c r="DK751" s="64"/>
      <c r="DL751" s="64"/>
      <c r="DM751" s="64"/>
      <c r="DN751" s="64"/>
      <c r="DO751" s="64"/>
      <c r="DP751" s="64"/>
      <c r="DQ751" s="64"/>
      <c r="DR751" s="64"/>
      <c r="DS751" s="65"/>
      <c r="DT751" s="65"/>
      <c r="DU751" s="65"/>
      <c r="DV751" s="65"/>
      <c r="DW751" s="65"/>
      <c r="DX751" s="65"/>
      <c r="DY751" s="65"/>
      <c r="DZ751" s="65"/>
      <c r="EA751" s="65"/>
      <c r="EB751" s="65"/>
      <c r="EC751" s="65"/>
      <c r="ED751" s="65"/>
      <c r="EE751" s="65"/>
      <c r="EF751" s="65"/>
      <c r="EG751" s="65"/>
      <c r="EH751" s="65"/>
      <c r="EI751" s="65"/>
      <c r="EJ751" s="65"/>
      <c r="EK751" s="65"/>
      <c r="EL751" s="65"/>
      <c r="EM751" s="65"/>
      <c r="EN751" s="64"/>
      <c r="EO751" s="64"/>
      <c r="EP751" s="64"/>
      <c r="EQ751" s="64"/>
      <c r="ER751" s="64"/>
      <c r="ES751" s="166"/>
      <c r="ET751" s="166"/>
      <c r="EU751" s="166"/>
      <c r="EV751" s="166"/>
      <c r="EW751" s="166"/>
      <c r="EX751" s="166"/>
      <c r="EY751" s="166"/>
      <c r="EZ751" s="166"/>
      <c r="FA751" s="166"/>
      <c r="FB751" s="166"/>
      <c r="FC751" s="166"/>
      <c r="FD751" s="166"/>
      <c r="FE751" s="166"/>
      <c r="FF751" s="166"/>
      <c r="FG751" s="166"/>
      <c r="FH751" s="166"/>
      <c r="FI751" s="166"/>
      <c r="FJ751" s="166"/>
      <c r="FK751" s="166"/>
      <c r="FL751" s="166"/>
      <c r="FM751" s="166"/>
    </row>
    <row r="752" spans="66:169" x14ac:dyDescent="0.3">
      <c r="BN752" s="64"/>
      <c r="BO752" s="64"/>
      <c r="BP752" s="64"/>
      <c r="BQ752" s="64"/>
      <c r="BR752" s="64"/>
      <c r="BS752" s="64"/>
      <c r="BT752" s="64"/>
      <c r="BU752" s="64"/>
      <c r="BV752" s="64"/>
      <c r="BW752" s="64"/>
      <c r="BX752" s="64"/>
      <c r="BY752" s="64"/>
      <c r="BZ752" s="64"/>
      <c r="CA752" s="64"/>
      <c r="CC752" s="64"/>
      <c r="CD752" s="64"/>
      <c r="CE752" s="64"/>
      <c r="CF752" s="64"/>
      <c r="CG752" s="64"/>
      <c r="CH752" s="64"/>
      <c r="CI752" s="64"/>
      <c r="CJ752" s="64"/>
      <c r="CK752" s="64"/>
      <c r="CL752" s="64"/>
      <c r="CM752" s="64"/>
      <c r="CN752" s="64"/>
      <c r="CO752" s="64"/>
      <c r="CP752" s="64"/>
      <c r="CQ752" s="64"/>
      <c r="CR752" s="64"/>
      <c r="CS752" s="64"/>
      <c r="CT752" s="64"/>
      <c r="CU752" s="64"/>
      <c r="CV752" s="64"/>
      <c r="CW752" s="64"/>
      <c r="CX752" s="64"/>
      <c r="CY752" s="64"/>
      <c r="CZ752" s="64"/>
      <c r="DA752" s="64"/>
      <c r="DB752" s="64"/>
      <c r="DC752" s="64"/>
      <c r="DD752" s="64"/>
      <c r="DE752" s="64"/>
      <c r="DF752" s="65"/>
      <c r="DG752" s="65"/>
      <c r="DH752" s="64"/>
      <c r="DI752" s="64"/>
      <c r="DJ752" s="64"/>
      <c r="DK752" s="64"/>
      <c r="DL752" s="64"/>
      <c r="DM752" s="64"/>
      <c r="DN752" s="64"/>
      <c r="DO752" s="64"/>
      <c r="DP752" s="64"/>
      <c r="DQ752" s="64"/>
      <c r="DR752" s="64"/>
      <c r="DS752" s="65"/>
      <c r="DT752" s="65"/>
      <c r="DU752" s="65"/>
      <c r="DV752" s="65"/>
      <c r="DW752" s="65"/>
      <c r="DX752" s="65"/>
      <c r="DY752" s="65"/>
      <c r="DZ752" s="65"/>
      <c r="EA752" s="65"/>
      <c r="EB752" s="65"/>
      <c r="EC752" s="65"/>
      <c r="ED752" s="65"/>
      <c r="EE752" s="65"/>
      <c r="EF752" s="65"/>
      <c r="EG752" s="65"/>
      <c r="EH752" s="65"/>
      <c r="EI752" s="65"/>
      <c r="EJ752" s="65"/>
      <c r="EK752" s="65"/>
      <c r="EL752" s="65"/>
      <c r="EM752" s="65"/>
      <c r="EN752" s="64"/>
      <c r="EO752" s="64"/>
      <c r="EP752" s="64"/>
      <c r="EQ752" s="64"/>
      <c r="ER752" s="64"/>
      <c r="ES752" s="166"/>
      <c r="ET752" s="166"/>
      <c r="EU752" s="166"/>
      <c r="EV752" s="166"/>
      <c r="EW752" s="166"/>
      <c r="EX752" s="166"/>
      <c r="EY752" s="166"/>
      <c r="EZ752" s="166"/>
      <c r="FA752" s="166"/>
      <c r="FB752" s="166"/>
      <c r="FC752" s="166"/>
      <c r="FD752" s="166"/>
      <c r="FE752" s="166"/>
      <c r="FF752" s="166"/>
      <c r="FG752" s="166"/>
      <c r="FH752" s="166"/>
      <c r="FI752" s="166"/>
      <c r="FJ752" s="166"/>
      <c r="FK752" s="166"/>
      <c r="FL752" s="166"/>
      <c r="FM752" s="166"/>
    </row>
    <row r="753" spans="66:169" x14ac:dyDescent="0.3"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4"/>
      <c r="BZ753" s="64"/>
      <c r="CA753" s="64"/>
      <c r="CC753" s="64"/>
      <c r="CD753" s="64"/>
      <c r="CE753" s="64"/>
      <c r="CF753" s="64"/>
      <c r="CG753" s="64"/>
      <c r="CH753" s="64"/>
      <c r="CI753" s="64"/>
      <c r="CJ753" s="64"/>
      <c r="CK753" s="64"/>
      <c r="CL753" s="64"/>
      <c r="CM753" s="64"/>
      <c r="CN753" s="64"/>
      <c r="CO753" s="64"/>
      <c r="CP753" s="64"/>
      <c r="CQ753" s="64"/>
      <c r="CR753" s="64"/>
      <c r="CS753" s="64"/>
      <c r="CT753" s="64"/>
      <c r="CU753" s="64"/>
      <c r="CV753" s="64"/>
      <c r="CW753" s="64"/>
      <c r="CX753" s="64"/>
      <c r="CY753" s="64"/>
      <c r="CZ753" s="64"/>
      <c r="DA753" s="64"/>
      <c r="DB753" s="64"/>
      <c r="DC753" s="64"/>
      <c r="DD753" s="64"/>
      <c r="DE753" s="64"/>
      <c r="DF753" s="65"/>
      <c r="DG753" s="65"/>
      <c r="DH753" s="64"/>
      <c r="DI753" s="64"/>
      <c r="DJ753" s="64"/>
      <c r="DK753" s="64"/>
      <c r="DL753" s="64"/>
      <c r="DM753" s="64"/>
      <c r="DN753" s="64"/>
      <c r="DO753" s="64"/>
      <c r="DP753" s="64"/>
      <c r="DQ753" s="64"/>
      <c r="DR753" s="64"/>
      <c r="DS753" s="65"/>
      <c r="DT753" s="65"/>
      <c r="DU753" s="65"/>
      <c r="DV753" s="65"/>
      <c r="DW753" s="65"/>
      <c r="DX753" s="65"/>
      <c r="DY753" s="65"/>
      <c r="DZ753" s="65"/>
      <c r="EA753" s="65"/>
      <c r="EB753" s="65"/>
      <c r="EC753" s="65"/>
      <c r="ED753" s="65"/>
      <c r="EE753" s="65"/>
      <c r="EF753" s="65"/>
      <c r="EG753" s="65"/>
      <c r="EH753" s="65"/>
      <c r="EI753" s="65"/>
      <c r="EJ753" s="65"/>
      <c r="EK753" s="65"/>
      <c r="EL753" s="65"/>
      <c r="EM753" s="65"/>
      <c r="EN753" s="64"/>
      <c r="EO753" s="64"/>
      <c r="EP753" s="64"/>
      <c r="EQ753" s="64"/>
      <c r="ER753" s="64"/>
      <c r="ES753" s="166"/>
      <c r="ET753" s="166"/>
      <c r="EU753" s="166"/>
      <c r="EV753" s="166"/>
      <c r="EW753" s="166"/>
      <c r="EX753" s="166"/>
      <c r="EY753" s="166"/>
      <c r="EZ753" s="166"/>
      <c r="FA753" s="166"/>
      <c r="FB753" s="166"/>
      <c r="FC753" s="166"/>
      <c r="FD753" s="166"/>
      <c r="FE753" s="166"/>
      <c r="FF753" s="166"/>
      <c r="FG753" s="166"/>
      <c r="FH753" s="166"/>
      <c r="FI753" s="166"/>
      <c r="FJ753" s="166"/>
      <c r="FK753" s="166"/>
      <c r="FL753" s="166"/>
      <c r="FM753" s="166"/>
    </row>
    <row r="754" spans="66:169" x14ac:dyDescent="0.3">
      <c r="BN754" s="64"/>
      <c r="BO754" s="64"/>
      <c r="BP754" s="64"/>
      <c r="BQ754" s="64"/>
      <c r="BR754" s="64"/>
      <c r="BS754" s="64"/>
      <c r="BT754" s="64"/>
      <c r="BU754" s="64"/>
      <c r="BV754" s="64"/>
      <c r="BW754" s="64"/>
      <c r="BX754" s="64"/>
      <c r="BY754" s="64"/>
      <c r="BZ754" s="64"/>
      <c r="CA754" s="64"/>
      <c r="CC754" s="64"/>
      <c r="CD754" s="64"/>
      <c r="CE754" s="64"/>
      <c r="CF754" s="64"/>
      <c r="CG754" s="64"/>
      <c r="CH754" s="64"/>
      <c r="CI754" s="64"/>
      <c r="CJ754" s="64"/>
      <c r="CK754" s="64"/>
      <c r="CL754" s="64"/>
      <c r="CM754" s="64"/>
      <c r="CN754" s="64"/>
      <c r="CO754" s="64"/>
      <c r="CP754" s="64"/>
      <c r="CQ754" s="64"/>
      <c r="CR754" s="64"/>
      <c r="CS754" s="64"/>
      <c r="CT754" s="64"/>
      <c r="CU754" s="64"/>
      <c r="CV754" s="64"/>
      <c r="CW754" s="64"/>
      <c r="CX754" s="64"/>
      <c r="CY754" s="64"/>
      <c r="CZ754" s="64"/>
      <c r="DA754" s="64"/>
      <c r="DB754" s="64"/>
      <c r="DC754" s="64"/>
      <c r="DD754" s="64"/>
      <c r="DE754" s="64"/>
      <c r="DF754" s="65"/>
      <c r="DG754" s="65"/>
      <c r="DH754" s="64"/>
      <c r="DI754" s="64"/>
      <c r="DJ754" s="64"/>
      <c r="DK754" s="64"/>
      <c r="DL754" s="64"/>
      <c r="DM754" s="64"/>
      <c r="DN754" s="64"/>
      <c r="DO754" s="64"/>
      <c r="DP754" s="64"/>
      <c r="DQ754" s="64"/>
      <c r="DR754" s="64"/>
      <c r="DS754" s="65"/>
      <c r="DT754" s="65"/>
      <c r="DU754" s="65"/>
      <c r="DV754" s="65"/>
      <c r="DW754" s="65"/>
      <c r="DX754" s="65"/>
      <c r="DY754" s="65"/>
      <c r="DZ754" s="65"/>
      <c r="EA754" s="65"/>
      <c r="EB754" s="65"/>
      <c r="EC754" s="65"/>
      <c r="ED754" s="65"/>
      <c r="EE754" s="65"/>
      <c r="EF754" s="65"/>
      <c r="EG754" s="65"/>
      <c r="EH754" s="65"/>
      <c r="EI754" s="65"/>
      <c r="EJ754" s="65"/>
      <c r="EK754" s="65"/>
      <c r="EL754" s="65"/>
      <c r="EM754" s="65"/>
      <c r="EN754" s="64"/>
      <c r="EO754" s="64"/>
      <c r="EP754" s="64"/>
      <c r="EQ754" s="64"/>
      <c r="ER754" s="64"/>
      <c r="ES754" s="166"/>
      <c r="ET754" s="166"/>
      <c r="EU754" s="166"/>
      <c r="EV754" s="166"/>
      <c r="EW754" s="166"/>
      <c r="EX754" s="166"/>
      <c r="EY754" s="166"/>
      <c r="EZ754" s="166"/>
      <c r="FA754" s="166"/>
      <c r="FB754" s="166"/>
      <c r="FC754" s="166"/>
      <c r="FD754" s="166"/>
      <c r="FE754" s="166"/>
      <c r="FF754" s="166"/>
      <c r="FG754" s="166"/>
      <c r="FH754" s="166"/>
      <c r="FI754" s="166"/>
      <c r="FJ754" s="166"/>
      <c r="FK754" s="166"/>
      <c r="FL754" s="166"/>
      <c r="FM754" s="166"/>
    </row>
    <row r="755" spans="66:169" x14ac:dyDescent="0.3">
      <c r="BN755" s="64"/>
      <c r="BO755" s="64"/>
      <c r="BP755" s="64"/>
      <c r="BQ755" s="64"/>
      <c r="BR755" s="64"/>
      <c r="BS755" s="64"/>
      <c r="BT755" s="64"/>
      <c r="BU755" s="64"/>
      <c r="BV755" s="64"/>
      <c r="BW755" s="64"/>
      <c r="BX755" s="64"/>
      <c r="BY755" s="64"/>
      <c r="BZ755" s="64"/>
      <c r="CA755" s="64"/>
      <c r="CC755" s="64"/>
      <c r="CD755" s="64"/>
      <c r="CE755" s="64"/>
      <c r="CF755" s="64"/>
      <c r="CG755" s="64"/>
      <c r="CH755" s="64"/>
      <c r="CI755" s="64"/>
      <c r="CJ755" s="64"/>
      <c r="CK755" s="64"/>
      <c r="CL755" s="64"/>
      <c r="CM755" s="64"/>
      <c r="CN755" s="64"/>
      <c r="CO755" s="64"/>
      <c r="CP755" s="64"/>
      <c r="CQ755" s="64"/>
      <c r="CR755" s="64"/>
      <c r="CS755" s="64"/>
      <c r="CT755" s="64"/>
      <c r="CU755" s="64"/>
      <c r="CV755" s="64"/>
      <c r="CW755" s="64"/>
      <c r="CX755" s="64"/>
      <c r="CY755" s="64"/>
      <c r="CZ755" s="64"/>
      <c r="DA755" s="64"/>
      <c r="DB755" s="64"/>
      <c r="DC755" s="64"/>
      <c r="DD755" s="64"/>
      <c r="DE755" s="64"/>
      <c r="DF755" s="65"/>
      <c r="DG755" s="65"/>
      <c r="DH755" s="64"/>
      <c r="DI755" s="64"/>
      <c r="DJ755" s="64"/>
      <c r="DK755" s="64"/>
      <c r="DL755" s="64"/>
      <c r="DM755" s="64"/>
      <c r="DN755" s="64"/>
      <c r="DO755" s="64"/>
      <c r="DP755" s="64"/>
      <c r="DQ755" s="64"/>
      <c r="DR755" s="64"/>
      <c r="DS755" s="65"/>
      <c r="DT755" s="65"/>
      <c r="DU755" s="65"/>
      <c r="DV755" s="65"/>
      <c r="DW755" s="65"/>
      <c r="DX755" s="65"/>
      <c r="DY755" s="65"/>
      <c r="DZ755" s="65"/>
      <c r="EA755" s="65"/>
      <c r="EB755" s="65"/>
      <c r="EC755" s="65"/>
      <c r="ED755" s="65"/>
      <c r="EE755" s="65"/>
      <c r="EF755" s="65"/>
      <c r="EG755" s="65"/>
      <c r="EH755" s="65"/>
      <c r="EI755" s="65"/>
      <c r="EJ755" s="65"/>
      <c r="EK755" s="65"/>
      <c r="EL755" s="65"/>
      <c r="EM755" s="65"/>
      <c r="EN755" s="64"/>
      <c r="EO755" s="64"/>
      <c r="EP755" s="64"/>
      <c r="EQ755" s="64"/>
      <c r="ER755" s="64"/>
      <c r="ES755" s="166"/>
      <c r="ET755" s="166"/>
      <c r="EU755" s="166"/>
      <c r="EV755" s="166"/>
      <c r="EW755" s="166"/>
      <c r="EX755" s="166"/>
      <c r="EY755" s="166"/>
      <c r="EZ755" s="166"/>
      <c r="FA755" s="166"/>
      <c r="FB755" s="166"/>
      <c r="FC755" s="166"/>
      <c r="FD755" s="166"/>
      <c r="FE755" s="166"/>
      <c r="FF755" s="166"/>
      <c r="FG755" s="166"/>
      <c r="FH755" s="166"/>
      <c r="FI755" s="166"/>
      <c r="FJ755" s="166"/>
      <c r="FK755" s="166"/>
      <c r="FL755" s="166"/>
      <c r="FM755" s="166"/>
    </row>
    <row r="756" spans="66:169" x14ac:dyDescent="0.3">
      <c r="BN756" s="64"/>
      <c r="BO756" s="64"/>
      <c r="BP756" s="64"/>
      <c r="BQ756" s="64"/>
      <c r="BR756" s="64"/>
      <c r="BS756" s="64"/>
      <c r="BT756" s="64"/>
      <c r="BU756" s="64"/>
      <c r="BV756" s="64"/>
      <c r="BW756" s="64"/>
      <c r="BX756" s="64"/>
      <c r="BY756" s="64"/>
      <c r="BZ756" s="64"/>
      <c r="CA756" s="64"/>
      <c r="CC756" s="64"/>
      <c r="CD756" s="64"/>
      <c r="CE756" s="64"/>
      <c r="CF756" s="64"/>
      <c r="CG756" s="64"/>
      <c r="CH756" s="64"/>
      <c r="CI756" s="64"/>
      <c r="CJ756" s="64"/>
      <c r="CK756" s="64"/>
      <c r="CL756" s="64"/>
      <c r="CM756" s="64"/>
      <c r="CN756" s="64"/>
      <c r="CO756" s="64"/>
      <c r="CP756" s="64"/>
      <c r="CQ756" s="64"/>
      <c r="CR756" s="64"/>
      <c r="CS756" s="64"/>
      <c r="CT756" s="64"/>
      <c r="CU756" s="64"/>
      <c r="CV756" s="64"/>
      <c r="CW756" s="64"/>
      <c r="CX756" s="64"/>
      <c r="CY756" s="64"/>
      <c r="CZ756" s="64"/>
      <c r="DA756" s="64"/>
      <c r="DB756" s="64"/>
      <c r="DC756" s="64"/>
      <c r="DD756" s="64"/>
      <c r="DE756" s="64"/>
      <c r="DF756" s="65"/>
      <c r="DG756" s="65"/>
      <c r="DH756" s="64"/>
      <c r="DI756" s="64"/>
      <c r="DJ756" s="64"/>
      <c r="DK756" s="64"/>
      <c r="DL756" s="64"/>
      <c r="DM756" s="64"/>
      <c r="DN756" s="64"/>
      <c r="DO756" s="64"/>
      <c r="DP756" s="64"/>
      <c r="DQ756" s="64"/>
      <c r="DR756" s="64"/>
      <c r="DS756" s="65"/>
      <c r="DT756" s="65"/>
      <c r="DU756" s="65"/>
      <c r="DV756" s="65"/>
      <c r="DW756" s="65"/>
      <c r="DX756" s="65"/>
      <c r="DY756" s="65"/>
      <c r="DZ756" s="65"/>
      <c r="EA756" s="65"/>
      <c r="EB756" s="65"/>
      <c r="EC756" s="65"/>
      <c r="ED756" s="65"/>
      <c r="EE756" s="65"/>
      <c r="EF756" s="65"/>
      <c r="EG756" s="65"/>
      <c r="EH756" s="65"/>
      <c r="EI756" s="65"/>
      <c r="EJ756" s="65"/>
      <c r="EK756" s="65"/>
      <c r="EL756" s="65"/>
      <c r="EM756" s="65"/>
      <c r="EN756" s="64"/>
      <c r="EO756" s="64"/>
      <c r="EP756" s="64"/>
      <c r="EQ756" s="64"/>
      <c r="ER756" s="64"/>
      <c r="ES756" s="166"/>
      <c r="ET756" s="166"/>
      <c r="EU756" s="166"/>
      <c r="EV756" s="166"/>
      <c r="EW756" s="166"/>
      <c r="EX756" s="166"/>
      <c r="EY756" s="166"/>
      <c r="EZ756" s="166"/>
      <c r="FA756" s="166"/>
      <c r="FB756" s="166"/>
      <c r="FC756" s="166"/>
      <c r="FD756" s="166"/>
      <c r="FE756" s="166"/>
      <c r="FF756" s="166"/>
      <c r="FG756" s="166"/>
      <c r="FH756" s="166"/>
      <c r="FI756" s="166"/>
      <c r="FJ756" s="166"/>
      <c r="FK756" s="166"/>
      <c r="FL756" s="166"/>
      <c r="FM756" s="166"/>
    </row>
    <row r="757" spans="66:169" x14ac:dyDescent="0.3">
      <c r="BN757" s="64"/>
      <c r="BO757" s="64"/>
      <c r="BP757" s="64"/>
      <c r="BQ757" s="64"/>
      <c r="BR757" s="64"/>
      <c r="BS757" s="64"/>
      <c r="BT757" s="64"/>
      <c r="BU757" s="64"/>
      <c r="BV757" s="64"/>
      <c r="BW757" s="64"/>
      <c r="BX757" s="64"/>
      <c r="BY757" s="64"/>
      <c r="BZ757" s="64"/>
      <c r="CA757" s="64"/>
      <c r="CC757" s="64"/>
      <c r="CD757" s="64"/>
      <c r="CE757" s="64"/>
      <c r="CF757" s="64"/>
      <c r="CG757" s="64"/>
      <c r="CH757" s="64"/>
      <c r="CI757" s="64"/>
      <c r="CJ757" s="64"/>
      <c r="CK757" s="64"/>
      <c r="CL757" s="64"/>
      <c r="CM757" s="64"/>
      <c r="CN757" s="64"/>
      <c r="CO757" s="64"/>
      <c r="CP757" s="64"/>
      <c r="CQ757" s="64"/>
      <c r="CR757" s="64"/>
      <c r="CS757" s="64"/>
      <c r="CT757" s="64"/>
      <c r="CU757" s="64"/>
      <c r="CV757" s="64"/>
      <c r="CW757" s="64"/>
      <c r="CX757" s="64"/>
      <c r="CY757" s="64"/>
      <c r="CZ757" s="64"/>
      <c r="DA757" s="64"/>
      <c r="DB757" s="64"/>
      <c r="DC757" s="64"/>
      <c r="DD757" s="64"/>
      <c r="DE757" s="64"/>
      <c r="DF757" s="65"/>
      <c r="DG757" s="65"/>
      <c r="DH757" s="64"/>
      <c r="DI757" s="64"/>
      <c r="DJ757" s="64"/>
      <c r="DK757" s="64"/>
      <c r="DL757" s="64"/>
      <c r="DM757" s="64"/>
      <c r="DN757" s="64"/>
      <c r="DO757" s="64"/>
      <c r="DP757" s="64"/>
      <c r="DQ757" s="64"/>
      <c r="DR757" s="64"/>
      <c r="DS757" s="65"/>
      <c r="DT757" s="65"/>
      <c r="DU757" s="65"/>
      <c r="DV757" s="65"/>
      <c r="DW757" s="65"/>
      <c r="DX757" s="65"/>
      <c r="DY757" s="65"/>
      <c r="DZ757" s="65"/>
      <c r="EA757" s="65"/>
      <c r="EB757" s="65"/>
      <c r="EC757" s="65"/>
      <c r="ED757" s="65"/>
      <c r="EE757" s="65"/>
      <c r="EF757" s="65"/>
      <c r="EG757" s="65"/>
      <c r="EH757" s="65"/>
      <c r="EI757" s="65"/>
      <c r="EJ757" s="65"/>
      <c r="EK757" s="65"/>
      <c r="EL757" s="65"/>
      <c r="EM757" s="65"/>
      <c r="EN757" s="64"/>
      <c r="EO757" s="64"/>
      <c r="EP757" s="64"/>
      <c r="EQ757" s="64"/>
      <c r="ER757" s="64"/>
      <c r="ES757" s="166"/>
      <c r="ET757" s="166"/>
      <c r="EU757" s="166"/>
      <c r="EV757" s="166"/>
      <c r="EW757" s="166"/>
      <c r="EX757" s="166"/>
      <c r="EY757" s="166"/>
      <c r="EZ757" s="166"/>
      <c r="FA757" s="166"/>
      <c r="FB757" s="166"/>
      <c r="FC757" s="166"/>
      <c r="FD757" s="166"/>
      <c r="FE757" s="166"/>
      <c r="FF757" s="166"/>
      <c r="FG757" s="166"/>
      <c r="FH757" s="166"/>
      <c r="FI757" s="166"/>
      <c r="FJ757" s="166"/>
      <c r="FK757" s="166"/>
      <c r="FL757" s="166"/>
      <c r="FM757" s="166"/>
    </row>
    <row r="758" spans="66:169" x14ac:dyDescent="0.3">
      <c r="BN758" s="64"/>
      <c r="BO758" s="64"/>
      <c r="BP758" s="64"/>
      <c r="BQ758" s="64"/>
      <c r="BR758" s="64"/>
      <c r="BS758" s="64"/>
      <c r="BT758" s="64"/>
      <c r="BU758" s="64"/>
      <c r="BV758" s="64"/>
      <c r="BW758" s="64"/>
      <c r="BX758" s="64"/>
      <c r="BY758" s="64"/>
      <c r="BZ758" s="64"/>
      <c r="CA758" s="64"/>
      <c r="CC758" s="64"/>
      <c r="CD758" s="64"/>
      <c r="CE758" s="64"/>
      <c r="CF758" s="64"/>
      <c r="CG758" s="64"/>
      <c r="CH758" s="64"/>
      <c r="CI758" s="64"/>
      <c r="CJ758" s="64"/>
      <c r="CK758" s="64"/>
      <c r="CL758" s="64"/>
      <c r="CM758" s="64"/>
      <c r="CN758" s="64"/>
      <c r="CO758" s="64"/>
      <c r="CP758" s="64"/>
      <c r="CQ758" s="64"/>
      <c r="CR758" s="64"/>
      <c r="CS758" s="64"/>
      <c r="CT758" s="64"/>
      <c r="CU758" s="64"/>
      <c r="CV758" s="64"/>
      <c r="CW758" s="64"/>
      <c r="CX758" s="64"/>
      <c r="CY758" s="64"/>
      <c r="CZ758" s="64"/>
      <c r="DA758" s="64"/>
      <c r="DB758" s="64"/>
      <c r="DC758" s="64"/>
      <c r="DD758" s="64"/>
      <c r="DE758" s="64"/>
      <c r="DF758" s="65"/>
      <c r="DG758" s="65"/>
      <c r="DH758" s="64"/>
      <c r="DI758" s="64"/>
      <c r="DJ758" s="64"/>
      <c r="DK758" s="64"/>
      <c r="DL758" s="64"/>
      <c r="DM758" s="64"/>
      <c r="DN758" s="64"/>
      <c r="DO758" s="64"/>
      <c r="DP758" s="64"/>
      <c r="DQ758" s="64"/>
      <c r="DR758" s="64"/>
      <c r="DS758" s="65"/>
      <c r="DT758" s="65"/>
      <c r="DU758" s="65"/>
      <c r="DV758" s="65"/>
      <c r="DW758" s="65"/>
      <c r="DX758" s="65"/>
      <c r="DY758" s="65"/>
      <c r="DZ758" s="65"/>
      <c r="EA758" s="65"/>
      <c r="EB758" s="65"/>
      <c r="EC758" s="65"/>
      <c r="ED758" s="65"/>
      <c r="EE758" s="65"/>
      <c r="EF758" s="65"/>
      <c r="EG758" s="65"/>
      <c r="EH758" s="65"/>
      <c r="EI758" s="65"/>
      <c r="EJ758" s="65"/>
      <c r="EK758" s="65"/>
      <c r="EL758" s="65"/>
      <c r="EM758" s="65"/>
      <c r="EN758" s="64"/>
      <c r="EO758" s="64"/>
      <c r="EP758" s="64"/>
      <c r="EQ758" s="64"/>
      <c r="ER758" s="64"/>
      <c r="ES758" s="166"/>
      <c r="ET758" s="166"/>
      <c r="EU758" s="166"/>
      <c r="EV758" s="166"/>
      <c r="EW758" s="166"/>
      <c r="EX758" s="166"/>
      <c r="EY758" s="166"/>
      <c r="EZ758" s="166"/>
      <c r="FA758" s="166"/>
      <c r="FB758" s="166"/>
      <c r="FC758" s="166"/>
      <c r="FD758" s="166"/>
      <c r="FE758" s="166"/>
      <c r="FF758" s="166"/>
      <c r="FG758" s="166"/>
      <c r="FH758" s="166"/>
      <c r="FI758" s="166"/>
      <c r="FJ758" s="166"/>
      <c r="FK758" s="166"/>
      <c r="FL758" s="166"/>
      <c r="FM758" s="166"/>
    </row>
    <row r="759" spans="66:169" x14ac:dyDescent="0.3">
      <c r="BN759" s="64"/>
      <c r="BO759" s="64"/>
      <c r="BP759" s="64"/>
      <c r="BQ759" s="64"/>
      <c r="BR759" s="64"/>
      <c r="BS759" s="64"/>
      <c r="BT759" s="64"/>
      <c r="BU759" s="64"/>
      <c r="BV759" s="64"/>
      <c r="BW759" s="64"/>
      <c r="BX759" s="64"/>
      <c r="BY759" s="64"/>
      <c r="BZ759" s="64"/>
      <c r="CA759" s="64"/>
      <c r="CC759" s="64"/>
      <c r="CD759" s="64"/>
      <c r="CE759" s="64"/>
      <c r="CF759" s="64"/>
      <c r="CG759" s="64"/>
      <c r="CH759" s="64"/>
      <c r="CI759" s="64"/>
      <c r="CJ759" s="64"/>
      <c r="CK759" s="64"/>
      <c r="CL759" s="64"/>
      <c r="CM759" s="64"/>
      <c r="CN759" s="64"/>
      <c r="CO759" s="64"/>
      <c r="CP759" s="64"/>
      <c r="CQ759" s="64"/>
      <c r="CR759" s="64"/>
      <c r="CS759" s="64"/>
      <c r="CT759" s="64"/>
      <c r="CU759" s="64"/>
      <c r="CV759" s="64"/>
      <c r="CW759" s="64"/>
      <c r="CX759" s="64"/>
      <c r="CY759" s="64"/>
      <c r="CZ759" s="64"/>
      <c r="DA759" s="64"/>
      <c r="DB759" s="64"/>
      <c r="DC759" s="64"/>
      <c r="DD759" s="64"/>
      <c r="DE759" s="64"/>
      <c r="DF759" s="65"/>
      <c r="DG759" s="65"/>
      <c r="DH759" s="64"/>
      <c r="DI759" s="64"/>
      <c r="DJ759" s="64"/>
      <c r="DK759" s="64"/>
      <c r="DL759" s="64"/>
      <c r="DM759" s="64"/>
      <c r="DN759" s="64"/>
      <c r="DO759" s="64"/>
      <c r="DP759" s="64"/>
      <c r="DQ759" s="64"/>
      <c r="DR759" s="64"/>
      <c r="DS759" s="65"/>
      <c r="DT759" s="65"/>
      <c r="DU759" s="65"/>
      <c r="DV759" s="65"/>
      <c r="DW759" s="65"/>
      <c r="DX759" s="65"/>
      <c r="DY759" s="65"/>
      <c r="DZ759" s="65"/>
      <c r="EA759" s="65"/>
      <c r="EB759" s="65"/>
      <c r="EC759" s="65"/>
      <c r="ED759" s="65"/>
      <c r="EE759" s="65"/>
      <c r="EF759" s="65"/>
      <c r="EG759" s="65"/>
      <c r="EH759" s="65"/>
      <c r="EI759" s="65"/>
      <c r="EJ759" s="65"/>
      <c r="EK759" s="65"/>
      <c r="EL759" s="65"/>
      <c r="EM759" s="65"/>
      <c r="EN759" s="64"/>
      <c r="EO759" s="64"/>
      <c r="EP759" s="64"/>
      <c r="EQ759" s="64"/>
      <c r="ER759" s="64"/>
      <c r="ES759" s="166"/>
      <c r="ET759" s="166"/>
      <c r="EU759" s="166"/>
      <c r="EV759" s="166"/>
      <c r="EW759" s="166"/>
      <c r="EX759" s="166"/>
      <c r="EY759" s="166"/>
      <c r="EZ759" s="166"/>
      <c r="FA759" s="166"/>
      <c r="FB759" s="166"/>
      <c r="FC759" s="166"/>
      <c r="FD759" s="166"/>
      <c r="FE759" s="166"/>
      <c r="FF759" s="166"/>
      <c r="FG759" s="166"/>
      <c r="FH759" s="166"/>
      <c r="FI759" s="166"/>
      <c r="FJ759" s="166"/>
      <c r="FK759" s="166"/>
      <c r="FL759" s="166"/>
      <c r="FM759" s="166"/>
    </row>
    <row r="760" spans="66:169" x14ac:dyDescent="0.3">
      <c r="BN760" s="64"/>
      <c r="BO760" s="64"/>
      <c r="BP760" s="64"/>
      <c r="BQ760" s="64"/>
      <c r="BR760" s="64"/>
      <c r="BS760" s="64"/>
      <c r="BT760" s="64"/>
      <c r="BU760" s="64"/>
      <c r="BV760" s="64"/>
      <c r="BW760" s="64"/>
      <c r="BX760" s="64"/>
      <c r="BY760" s="64"/>
      <c r="BZ760" s="64"/>
      <c r="CA760" s="64"/>
      <c r="CC760" s="64"/>
      <c r="CD760" s="64"/>
      <c r="CE760" s="64"/>
      <c r="CF760" s="64"/>
      <c r="CG760" s="64"/>
      <c r="CH760" s="64"/>
      <c r="CI760" s="64"/>
      <c r="CJ760" s="64"/>
      <c r="CK760" s="64"/>
      <c r="CL760" s="64"/>
      <c r="CM760" s="64"/>
      <c r="CN760" s="64"/>
      <c r="CO760" s="64"/>
      <c r="CP760" s="64"/>
      <c r="CQ760" s="64"/>
      <c r="CR760" s="64"/>
      <c r="CS760" s="64"/>
      <c r="CT760" s="64"/>
      <c r="CU760" s="64"/>
      <c r="CV760" s="64"/>
      <c r="CW760" s="64"/>
      <c r="CX760" s="64"/>
      <c r="CY760" s="64"/>
      <c r="CZ760" s="64"/>
      <c r="DA760" s="64"/>
      <c r="DB760" s="64"/>
      <c r="DC760" s="64"/>
      <c r="DD760" s="64"/>
      <c r="DE760" s="64"/>
      <c r="DF760" s="65"/>
      <c r="DG760" s="65"/>
      <c r="DH760" s="64"/>
      <c r="DI760" s="64"/>
      <c r="DJ760" s="64"/>
      <c r="DK760" s="64"/>
      <c r="DL760" s="64"/>
      <c r="DM760" s="64"/>
      <c r="DN760" s="64"/>
      <c r="DO760" s="64"/>
      <c r="DP760" s="64"/>
      <c r="DQ760" s="64"/>
      <c r="DR760" s="64"/>
      <c r="DS760" s="65"/>
      <c r="DT760" s="65"/>
      <c r="DU760" s="65"/>
      <c r="DV760" s="65"/>
      <c r="DW760" s="65"/>
      <c r="DX760" s="65"/>
      <c r="DY760" s="65"/>
      <c r="DZ760" s="65"/>
      <c r="EA760" s="65"/>
      <c r="EB760" s="65"/>
      <c r="EC760" s="65"/>
      <c r="ED760" s="65"/>
      <c r="EE760" s="65"/>
      <c r="EF760" s="65"/>
      <c r="EG760" s="65"/>
      <c r="EH760" s="65"/>
      <c r="EI760" s="65"/>
      <c r="EJ760" s="65"/>
      <c r="EK760" s="65"/>
      <c r="EL760" s="65"/>
      <c r="EM760" s="65"/>
      <c r="EN760" s="64"/>
      <c r="EO760" s="64"/>
      <c r="EP760" s="64"/>
      <c r="EQ760" s="64"/>
      <c r="ER760" s="64"/>
      <c r="ES760" s="166"/>
      <c r="ET760" s="166"/>
      <c r="EU760" s="166"/>
      <c r="EV760" s="166"/>
      <c r="EW760" s="166"/>
      <c r="EX760" s="166"/>
      <c r="EY760" s="166"/>
      <c r="EZ760" s="166"/>
      <c r="FA760" s="166"/>
      <c r="FB760" s="166"/>
      <c r="FC760" s="166"/>
      <c r="FD760" s="166"/>
      <c r="FE760" s="166"/>
      <c r="FF760" s="166"/>
      <c r="FG760" s="166"/>
      <c r="FH760" s="166"/>
      <c r="FI760" s="166"/>
      <c r="FJ760" s="166"/>
      <c r="FK760" s="166"/>
      <c r="FL760" s="166"/>
      <c r="FM760" s="166"/>
    </row>
    <row r="761" spans="66:169" x14ac:dyDescent="0.3">
      <c r="BN761" s="64"/>
      <c r="BO761" s="64"/>
      <c r="BP761" s="64"/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C761" s="64"/>
      <c r="CD761" s="64"/>
      <c r="CE761" s="64"/>
      <c r="CF761" s="64"/>
      <c r="CG761" s="64"/>
      <c r="CH761" s="64"/>
      <c r="CI761" s="64"/>
      <c r="CJ761" s="64"/>
      <c r="CK761" s="64"/>
      <c r="CL761" s="64"/>
      <c r="CM761" s="64"/>
      <c r="CN761" s="64"/>
      <c r="CO761" s="64"/>
      <c r="CP761" s="64"/>
      <c r="CQ761" s="64"/>
      <c r="CR761" s="64"/>
      <c r="CS761" s="64"/>
      <c r="CT761" s="64"/>
      <c r="CU761" s="64"/>
      <c r="CV761" s="64"/>
      <c r="CW761" s="64"/>
      <c r="CX761" s="64"/>
      <c r="CY761" s="64"/>
      <c r="CZ761" s="64"/>
      <c r="DA761" s="64"/>
      <c r="DB761" s="64"/>
      <c r="DC761" s="64"/>
      <c r="DD761" s="64"/>
      <c r="DE761" s="64"/>
      <c r="DF761" s="65"/>
      <c r="DG761" s="65"/>
      <c r="DH761" s="64"/>
      <c r="DI761" s="64"/>
      <c r="DJ761" s="64"/>
      <c r="DK761" s="64"/>
      <c r="DL761" s="64"/>
      <c r="DM761" s="64"/>
      <c r="DN761" s="64"/>
      <c r="DO761" s="64"/>
      <c r="DP761" s="64"/>
      <c r="DQ761" s="64"/>
      <c r="DR761" s="64"/>
      <c r="DS761" s="65"/>
      <c r="DT761" s="65"/>
      <c r="DU761" s="65"/>
      <c r="DV761" s="65"/>
      <c r="DW761" s="65"/>
      <c r="DX761" s="65"/>
      <c r="DY761" s="65"/>
      <c r="DZ761" s="65"/>
      <c r="EA761" s="65"/>
      <c r="EB761" s="65"/>
      <c r="EC761" s="65"/>
      <c r="ED761" s="65"/>
      <c r="EE761" s="65"/>
      <c r="EF761" s="65"/>
      <c r="EG761" s="65"/>
      <c r="EH761" s="65"/>
      <c r="EI761" s="65"/>
      <c r="EJ761" s="65"/>
      <c r="EK761" s="65"/>
      <c r="EL761" s="65"/>
      <c r="EM761" s="65"/>
      <c r="EN761" s="64"/>
      <c r="EO761" s="64"/>
      <c r="EP761" s="64"/>
      <c r="EQ761" s="64"/>
      <c r="ER761" s="64"/>
      <c r="ES761" s="166"/>
      <c r="ET761" s="166"/>
      <c r="EU761" s="166"/>
      <c r="EV761" s="166"/>
      <c r="EW761" s="166"/>
      <c r="EX761" s="166"/>
      <c r="EY761" s="166"/>
      <c r="EZ761" s="166"/>
      <c r="FA761" s="166"/>
      <c r="FB761" s="166"/>
      <c r="FC761" s="166"/>
      <c r="FD761" s="166"/>
      <c r="FE761" s="166"/>
      <c r="FF761" s="166"/>
      <c r="FG761" s="166"/>
      <c r="FH761" s="166"/>
      <c r="FI761" s="166"/>
      <c r="FJ761" s="166"/>
      <c r="FK761" s="166"/>
      <c r="FL761" s="166"/>
      <c r="FM761" s="166"/>
    </row>
    <row r="762" spans="66:169" x14ac:dyDescent="0.3"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  <c r="CO762" s="64"/>
      <c r="CP762" s="64"/>
      <c r="CQ762" s="64"/>
      <c r="CR762" s="64"/>
      <c r="CS762" s="64"/>
      <c r="CT762" s="64"/>
      <c r="CU762" s="64"/>
      <c r="CV762" s="64"/>
      <c r="CW762" s="64"/>
      <c r="CX762" s="64"/>
      <c r="CY762" s="64"/>
      <c r="CZ762" s="64"/>
      <c r="DA762" s="64"/>
      <c r="DB762" s="64"/>
      <c r="DC762" s="64"/>
      <c r="DD762" s="64"/>
      <c r="DE762" s="64"/>
      <c r="DF762" s="65"/>
      <c r="DG762" s="65"/>
      <c r="DH762" s="64"/>
      <c r="DI762" s="64"/>
      <c r="DJ762" s="64"/>
      <c r="DK762" s="64"/>
      <c r="DL762" s="64"/>
      <c r="DM762" s="64"/>
      <c r="DN762" s="64"/>
      <c r="DO762" s="64"/>
      <c r="DP762" s="64"/>
      <c r="DQ762" s="64"/>
      <c r="DR762" s="64"/>
      <c r="DS762" s="65"/>
      <c r="DT762" s="65"/>
      <c r="DU762" s="65"/>
      <c r="DV762" s="65"/>
      <c r="DW762" s="65"/>
      <c r="DX762" s="65"/>
      <c r="DY762" s="65"/>
      <c r="DZ762" s="65"/>
      <c r="EA762" s="65"/>
      <c r="EB762" s="65"/>
      <c r="EC762" s="65"/>
      <c r="ED762" s="65"/>
      <c r="EE762" s="65"/>
      <c r="EF762" s="65"/>
      <c r="EG762" s="65"/>
      <c r="EH762" s="65"/>
      <c r="EI762" s="65"/>
      <c r="EJ762" s="65"/>
      <c r="EK762" s="65"/>
      <c r="EL762" s="65"/>
      <c r="EM762" s="65"/>
      <c r="EN762" s="64"/>
      <c r="EO762" s="64"/>
      <c r="EP762" s="64"/>
      <c r="EQ762" s="64"/>
      <c r="ER762" s="64"/>
      <c r="ES762" s="166"/>
      <c r="ET762" s="166"/>
      <c r="EU762" s="166"/>
      <c r="EV762" s="166"/>
      <c r="EW762" s="166"/>
      <c r="EX762" s="166"/>
      <c r="EY762" s="166"/>
      <c r="EZ762" s="166"/>
      <c r="FA762" s="166"/>
      <c r="FB762" s="166"/>
      <c r="FC762" s="166"/>
      <c r="FD762" s="166"/>
      <c r="FE762" s="166"/>
      <c r="FF762" s="166"/>
      <c r="FG762" s="166"/>
      <c r="FH762" s="166"/>
      <c r="FI762" s="166"/>
      <c r="FJ762" s="166"/>
      <c r="FK762" s="166"/>
      <c r="FL762" s="166"/>
      <c r="FM762" s="166"/>
    </row>
    <row r="763" spans="66:169" x14ac:dyDescent="0.3">
      <c r="BN763" s="64"/>
      <c r="BO763" s="64"/>
      <c r="BP763" s="64"/>
      <c r="BQ763" s="64"/>
      <c r="BR763" s="64"/>
      <c r="BS763" s="64"/>
      <c r="BT763" s="64"/>
      <c r="BU763" s="64"/>
      <c r="BV763" s="64"/>
      <c r="BW763" s="64"/>
      <c r="BX763" s="64"/>
      <c r="BY763" s="64"/>
      <c r="BZ763" s="64"/>
      <c r="CA763" s="64"/>
      <c r="CC763" s="64"/>
      <c r="CD763" s="64"/>
      <c r="CE763" s="64"/>
      <c r="CF763" s="64"/>
      <c r="CG763" s="64"/>
      <c r="CH763" s="64"/>
      <c r="CI763" s="64"/>
      <c r="CJ763" s="64"/>
      <c r="CK763" s="64"/>
      <c r="CL763" s="64"/>
      <c r="CM763" s="64"/>
      <c r="CN763" s="64"/>
      <c r="CO763" s="64"/>
      <c r="CP763" s="64"/>
      <c r="CQ763" s="64"/>
      <c r="CR763" s="64"/>
      <c r="CS763" s="64"/>
      <c r="CT763" s="64"/>
      <c r="CU763" s="64"/>
      <c r="CV763" s="64"/>
      <c r="CW763" s="64"/>
      <c r="CX763" s="64"/>
      <c r="CY763" s="64"/>
      <c r="CZ763" s="64"/>
      <c r="DA763" s="64"/>
      <c r="DB763" s="64"/>
      <c r="DC763" s="64"/>
      <c r="DD763" s="64"/>
      <c r="DE763" s="64"/>
      <c r="DF763" s="65"/>
      <c r="DG763" s="65"/>
      <c r="DH763" s="64"/>
      <c r="DI763" s="64"/>
      <c r="DJ763" s="64"/>
      <c r="DK763" s="64"/>
      <c r="DL763" s="64"/>
      <c r="DM763" s="64"/>
      <c r="DN763" s="64"/>
      <c r="DO763" s="64"/>
      <c r="DP763" s="64"/>
      <c r="DQ763" s="64"/>
      <c r="DR763" s="64"/>
      <c r="DS763" s="65"/>
      <c r="DT763" s="65"/>
      <c r="DU763" s="65"/>
      <c r="DV763" s="65"/>
      <c r="DW763" s="65"/>
      <c r="DX763" s="65"/>
      <c r="DY763" s="65"/>
      <c r="DZ763" s="65"/>
      <c r="EA763" s="65"/>
      <c r="EB763" s="65"/>
      <c r="EC763" s="65"/>
      <c r="ED763" s="65"/>
      <c r="EE763" s="65"/>
      <c r="EF763" s="65"/>
      <c r="EG763" s="65"/>
      <c r="EH763" s="65"/>
      <c r="EI763" s="65"/>
      <c r="EJ763" s="65"/>
      <c r="EK763" s="65"/>
      <c r="EL763" s="65"/>
      <c r="EM763" s="65"/>
      <c r="EN763" s="64"/>
      <c r="EO763" s="64"/>
      <c r="EP763" s="64"/>
      <c r="EQ763" s="64"/>
      <c r="ER763" s="64"/>
      <c r="ES763" s="166"/>
      <c r="ET763" s="166"/>
      <c r="EU763" s="166"/>
      <c r="EV763" s="166"/>
      <c r="EW763" s="166"/>
      <c r="EX763" s="166"/>
      <c r="EY763" s="166"/>
      <c r="EZ763" s="166"/>
      <c r="FA763" s="166"/>
      <c r="FB763" s="166"/>
      <c r="FC763" s="166"/>
      <c r="FD763" s="166"/>
      <c r="FE763" s="166"/>
      <c r="FF763" s="166"/>
      <c r="FG763" s="166"/>
      <c r="FH763" s="166"/>
      <c r="FI763" s="166"/>
      <c r="FJ763" s="166"/>
      <c r="FK763" s="166"/>
      <c r="FL763" s="166"/>
      <c r="FM763" s="166"/>
    </row>
    <row r="764" spans="66:169" x14ac:dyDescent="0.3">
      <c r="BN764" s="64"/>
      <c r="BO764" s="64"/>
      <c r="BP764" s="64"/>
      <c r="BQ764" s="64"/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C764" s="64"/>
      <c r="CD764" s="64"/>
      <c r="CE764" s="64"/>
      <c r="CF764" s="64"/>
      <c r="CG764" s="64"/>
      <c r="CH764" s="64"/>
      <c r="CI764" s="64"/>
      <c r="CJ764" s="64"/>
      <c r="CK764" s="64"/>
      <c r="CL764" s="64"/>
      <c r="CM764" s="64"/>
      <c r="CN764" s="64"/>
      <c r="CO764" s="64"/>
      <c r="CP764" s="64"/>
      <c r="CQ764" s="64"/>
      <c r="CR764" s="64"/>
      <c r="CS764" s="64"/>
      <c r="CT764" s="64"/>
      <c r="CU764" s="64"/>
      <c r="CV764" s="64"/>
      <c r="CW764" s="64"/>
      <c r="CX764" s="64"/>
      <c r="CY764" s="64"/>
      <c r="CZ764" s="64"/>
      <c r="DA764" s="64"/>
      <c r="DB764" s="64"/>
      <c r="DC764" s="64"/>
      <c r="DD764" s="64"/>
      <c r="DE764" s="64"/>
      <c r="DF764" s="65"/>
      <c r="DG764" s="65"/>
      <c r="DH764" s="64"/>
      <c r="DI764" s="64"/>
      <c r="DJ764" s="64"/>
      <c r="DK764" s="64"/>
      <c r="DL764" s="64"/>
      <c r="DM764" s="64"/>
      <c r="DN764" s="64"/>
      <c r="DO764" s="64"/>
      <c r="DP764" s="64"/>
      <c r="DQ764" s="64"/>
      <c r="DR764" s="64"/>
      <c r="DS764" s="65"/>
      <c r="DT764" s="65"/>
      <c r="DU764" s="65"/>
      <c r="DV764" s="65"/>
      <c r="DW764" s="65"/>
      <c r="DX764" s="65"/>
      <c r="DY764" s="65"/>
      <c r="DZ764" s="65"/>
      <c r="EA764" s="65"/>
      <c r="EB764" s="65"/>
      <c r="EC764" s="65"/>
      <c r="ED764" s="65"/>
      <c r="EE764" s="65"/>
      <c r="EF764" s="65"/>
      <c r="EG764" s="65"/>
      <c r="EH764" s="65"/>
      <c r="EI764" s="65"/>
      <c r="EJ764" s="65"/>
      <c r="EK764" s="65"/>
      <c r="EL764" s="65"/>
      <c r="EM764" s="65"/>
      <c r="EN764" s="64"/>
      <c r="EO764" s="64"/>
      <c r="EP764" s="64"/>
      <c r="EQ764" s="64"/>
      <c r="ER764" s="64"/>
      <c r="ES764" s="166"/>
      <c r="ET764" s="166"/>
      <c r="EU764" s="166"/>
      <c r="EV764" s="166"/>
      <c r="EW764" s="166"/>
      <c r="EX764" s="166"/>
      <c r="EY764" s="166"/>
      <c r="EZ764" s="166"/>
      <c r="FA764" s="166"/>
      <c r="FB764" s="166"/>
      <c r="FC764" s="166"/>
      <c r="FD764" s="166"/>
      <c r="FE764" s="166"/>
      <c r="FF764" s="166"/>
      <c r="FG764" s="166"/>
      <c r="FH764" s="166"/>
      <c r="FI764" s="166"/>
      <c r="FJ764" s="166"/>
      <c r="FK764" s="166"/>
      <c r="FL764" s="166"/>
      <c r="FM764" s="166"/>
    </row>
    <row r="765" spans="66:169" x14ac:dyDescent="0.3">
      <c r="BN765" s="64"/>
      <c r="BO765" s="64"/>
      <c r="BP765" s="64"/>
      <c r="BQ765" s="64"/>
      <c r="BR765" s="64"/>
      <c r="BS765" s="64"/>
      <c r="BT765" s="64"/>
      <c r="BU765" s="64"/>
      <c r="BV765" s="64"/>
      <c r="BW765" s="64"/>
      <c r="BX765" s="64"/>
      <c r="BY765" s="64"/>
      <c r="BZ765" s="64"/>
      <c r="CA765" s="64"/>
      <c r="CC765" s="64"/>
      <c r="CD765" s="64"/>
      <c r="CE765" s="64"/>
      <c r="CF765" s="64"/>
      <c r="CG765" s="64"/>
      <c r="CH765" s="64"/>
      <c r="CI765" s="64"/>
      <c r="CJ765" s="64"/>
      <c r="CK765" s="64"/>
      <c r="CL765" s="64"/>
      <c r="CM765" s="64"/>
      <c r="CN765" s="64"/>
      <c r="CO765" s="64"/>
      <c r="CP765" s="64"/>
      <c r="CQ765" s="64"/>
      <c r="CR765" s="64"/>
      <c r="CS765" s="64"/>
      <c r="CT765" s="64"/>
      <c r="CU765" s="64"/>
      <c r="CV765" s="64"/>
      <c r="CW765" s="64"/>
      <c r="CX765" s="64"/>
      <c r="CY765" s="64"/>
      <c r="CZ765" s="64"/>
      <c r="DA765" s="64"/>
      <c r="DB765" s="64"/>
      <c r="DC765" s="64"/>
      <c r="DD765" s="64"/>
      <c r="DE765" s="64"/>
      <c r="DF765" s="65"/>
      <c r="DG765" s="65"/>
      <c r="DH765" s="64"/>
      <c r="DI765" s="64"/>
      <c r="DJ765" s="64"/>
      <c r="DK765" s="64"/>
      <c r="DL765" s="64"/>
      <c r="DM765" s="64"/>
      <c r="DN765" s="64"/>
      <c r="DO765" s="64"/>
      <c r="DP765" s="64"/>
      <c r="DQ765" s="64"/>
      <c r="DR765" s="64"/>
      <c r="DS765" s="65"/>
      <c r="DT765" s="65"/>
      <c r="DU765" s="65"/>
      <c r="DV765" s="65"/>
      <c r="DW765" s="65"/>
      <c r="DX765" s="65"/>
      <c r="DY765" s="65"/>
      <c r="DZ765" s="65"/>
      <c r="EA765" s="65"/>
      <c r="EB765" s="65"/>
      <c r="EC765" s="65"/>
      <c r="ED765" s="65"/>
      <c r="EE765" s="65"/>
      <c r="EF765" s="65"/>
      <c r="EG765" s="65"/>
      <c r="EH765" s="65"/>
      <c r="EI765" s="65"/>
      <c r="EJ765" s="65"/>
      <c r="EK765" s="65"/>
      <c r="EL765" s="65"/>
      <c r="EM765" s="65"/>
      <c r="EN765" s="64"/>
      <c r="EO765" s="64"/>
      <c r="EP765" s="64"/>
      <c r="EQ765" s="64"/>
      <c r="ER765" s="64"/>
      <c r="ES765" s="166"/>
      <c r="ET765" s="166"/>
      <c r="EU765" s="166"/>
      <c r="EV765" s="166"/>
      <c r="EW765" s="166"/>
      <c r="EX765" s="166"/>
      <c r="EY765" s="166"/>
      <c r="EZ765" s="166"/>
      <c r="FA765" s="166"/>
      <c r="FB765" s="166"/>
      <c r="FC765" s="166"/>
      <c r="FD765" s="166"/>
      <c r="FE765" s="166"/>
      <c r="FF765" s="166"/>
      <c r="FG765" s="166"/>
      <c r="FH765" s="166"/>
      <c r="FI765" s="166"/>
      <c r="FJ765" s="166"/>
      <c r="FK765" s="166"/>
      <c r="FL765" s="166"/>
      <c r="FM765" s="166"/>
    </row>
    <row r="766" spans="66:169" x14ac:dyDescent="0.3">
      <c r="BN766" s="64"/>
      <c r="BO766" s="64"/>
      <c r="BP766" s="64"/>
      <c r="BQ766" s="64"/>
      <c r="BR766" s="64"/>
      <c r="BS766" s="64"/>
      <c r="BT766" s="64"/>
      <c r="BU766" s="64"/>
      <c r="BV766" s="64"/>
      <c r="BW766" s="64"/>
      <c r="BX766" s="64"/>
      <c r="BY766" s="64"/>
      <c r="BZ766" s="64"/>
      <c r="CA766" s="64"/>
      <c r="CC766" s="64"/>
      <c r="CD766" s="64"/>
      <c r="CE766" s="64"/>
      <c r="CF766" s="64"/>
      <c r="CG766" s="64"/>
      <c r="CH766" s="64"/>
      <c r="CI766" s="64"/>
      <c r="CJ766" s="64"/>
      <c r="CK766" s="64"/>
      <c r="CL766" s="64"/>
      <c r="CM766" s="64"/>
      <c r="CN766" s="64"/>
      <c r="CO766" s="64"/>
      <c r="CP766" s="64"/>
      <c r="CQ766" s="64"/>
      <c r="CR766" s="64"/>
      <c r="CS766" s="64"/>
      <c r="CT766" s="64"/>
      <c r="CU766" s="64"/>
      <c r="CV766" s="64"/>
      <c r="CW766" s="64"/>
      <c r="CX766" s="64"/>
      <c r="CY766" s="64"/>
      <c r="CZ766" s="64"/>
      <c r="DA766" s="64"/>
      <c r="DB766" s="64"/>
      <c r="DC766" s="64"/>
      <c r="DD766" s="64"/>
      <c r="DE766" s="64"/>
      <c r="DF766" s="65"/>
      <c r="DG766" s="65"/>
      <c r="DH766" s="64"/>
      <c r="DI766" s="64"/>
      <c r="DJ766" s="64"/>
      <c r="DK766" s="64"/>
      <c r="DL766" s="64"/>
      <c r="DM766" s="64"/>
      <c r="DN766" s="64"/>
      <c r="DO766" s="64"/>
      <c r="DP766" s="64"/>
      <c r="DQ766" s="64"/>
      <c r="DR766" s="64"/>
      <c r="DS766" s="65"/>
      <c r="DT766" s="65"/>
      <c r="DU766" s="65"/>
      <c r="DV766" s="65"/>
      <c r="DW766" s="65"/>
      <c r="DX766" s="65"/>
      <c r="DY766" s="65"/>
      <c r="DZ766" s="65"/>
      <c r="EA766" s="65"/>
      <c r="EB766" s="65"/>
      <c r="EC766" s="65"/>
      <c r="ED766" s="65"/>
      <c r="EE766" s="65"/>
      <c r="EF766" s="65"/>
      <c r="EG766" s="65"/>
      <c r="EH766" s="65"/>
      <c r="EI766" s="65"/>
      <c r="EJ766" s="65"/>
      <c r="EK766" s="65"/>
      <c r="EL766" s="65"/>
      <c r="EM766" s="65"/>
      <c r="EN766" s="64"/>
      <c r="EO766" s="64"/>
      <c r="EP766" s="64"/>
      <c r="EQ766" s="64"/>
      <c r="ER766" s="64"/>
      <c r="ES766" s="166"/>
      <c r="ET766" s="166"/>
      <c r="EU766" s="166"/>
      <c r="EV766" s="166"/>
      <c r="EW766" s="166"/>
      <c r="EX766" s="166"/>
      <c r="EY766" s="166"/>
      <c r="EZ766" s="166"/>
      <c r="FA766" s="166"/>
      <c r="FB766" s="166"/>
      <c r="FC766" s="166"/>
      <c r="FD766" s="166"/>
      <c r="FE766" s="166"/>
      <c r="FF766" s="166"/>
      <c r="FG766" s="166"/>
      <c r="FH766" s="166"/>
      <c r="FI766" s="166"/>
      <c r="FJ766" s="166"/>
      <c r="FK766" s="166"/>
      <c r="FL766" s="166"/>
      <c r="FM766" s="166"/>
    </row>
    <row r="767" spans="66:169" x14ac:dyDescent="0.3"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C767" s="64"/>
      <c r="CD767" s="64"/>
      <c r="CE767" s="64"/>
      <c r="CF767" s="64"/>
      <c r="CG767" s="64"/>
      <c r="CH767" s="64"/>
      <c r="CI767" s="64"/>
      <c r="CJ767" s="64"/>
      <c r="CK767" s="64"/>
      <c r="CL767" s="64"/>
      <c r="CM767" s="64"/>
      <c r="CN767" s="64"/>
      <c r="CO767" s="64"/>
      <c r="CP767" s="64"/>
      <c r="CQ767" s="64"/>
      <c r="CR767" s="64"/>
      <c r="CS767" s="64"/>
      <c r="CT767" s="64"/>
      <c r="CU767" s="64"/>
      <c r="CV767" s="64"/>
      <c r="CW767" s="64"/>
      <c r="CX767" s="64"/>
      <c r="CY767" s="64"/>
      <c r="CZ767" s="64"/>
      <c r="DA767" s="64"/>
      <c r="DB767" s="64"/>
      <c r="DC767" s="64"/>
      <c r="DD767" s="64"/>
      <c r="DE767" s="64"/>
      <c r="DF767" s="65"/>
      <c r="DG767" s="65"/>
      <c r="DH767" s="64"/>
      <c r="DI767" s="64"/>
      <c r="DJ767" s="64"/>
      <c r="DK767" s="64"/>
      <c r="DL767" s="64"/>
      <c r="DM767" s="64"/>
      <c r="DN767" s="64"/>
      <c r="DO767" s="64"/>
      <c r="DP767" s="64"/>
      <c r="DQ767" s="64"/>
      <c r="DR767" s="64"/>
      <c r="DS767" s="65"/>
      <c r="DT767" s="65"/>
      <c r="DU767" s="65"/>
      <c r="DV767" s="65"/>
      <c r="DW767" s="65"/>
      <c r="DX767" s="65"/>
      <c r="DY767" s="65"/>
      <c r="DZ767" s="65"/>
      <c r="EA767" s="65"/>
      <c r="EB767" s="65"/>
      <c r="EC767" s="65"/>
      <c r="ED767" s="65"/>
      <c r="EE767" s="65"/>
      <c r="EF767" s="65"/>
      <c r="EG767" s="65"/>
      <c r="EH767" s="65"/>
      <c r="EI767" s="65"/>
      <c r="EJ767" s="65"/>
      <c r="EK767" s="65"/>
      <c r="EL767" s="65"/>
      <c r="EM767" s="65"/>
      <c r="EN767" s="64"/>
      <c r="EO767" s="64"/>
      <c r="EP767" s="64"/>
      <c r="EQ767" s="64"/>
      <c r="ER767" s="64"/>
      <c r="ES767" s="166"/>
      <c r="ET767" s="166"/>
      <c r="EU767" s="166"/>
      <c r="EV767" s="166"/>
      <c r="EW767" s="166"/>
      <c r="EX767" s="166"/>
      <c r="EY767" s="166"/>
      <c r="EZ767" s="166"/>
      <c r="FA767" s="166"/>
      <c r="FB767" s="166"/>
      <c r="FC767" s="166"/>
      <c r="FD767" s="166"/>
      <c r="FE767" s="166"/>
      <c r="FF767" s="166"/>
      <c r="FG767" s="166"/>
      <c r="FH767" s="166"/>
      <c r="FI767" s="166"/>
      <c r="FJ767" s="166"/>
      <c r="FK767" s="166"/>
      <c r="FL767" s="166"/>
      <c r="FM767" s="166"/>
    </row>
    <row r="768" spans="66:169" x14ac:dyDescent="0.3">
      <c r="BN768" s="64"/>
      <c r="BO768" s="64"/>
      <c r="BP768" s="64"/>
      <c r="BQ768" s="64"/>
      <c r="BR768" s="64"/>
      <c r="BS768" s="64"/>
      <c r="BT768" s="64"/>
      <c r="BU768" s="64"/>
      <c r="BV768" s="64"/>
      <c r="BW768" s="64"/>
      <c r="BX768" s="64"/>
      <c r="BY768" s="64"/>
      <c r="BZ768" s="64"/>
      <c r="CA768" s="64"/>
      <c r="CC768" s="64"/>
      <c r="CD768" s="64"/>
      <c r="CE768" s="64"/>
      <c r="CF768" s="64"/>
      <c r="CG768" s="64"/>
      <c r="CH768" s="64"/>
      <c r="CI768" s="64"/>
      <c r="CJ768" s="64"/>
      <c r="CK768" s="64"/>
      <c r="CL768" s="64"/>
      <c r="CM768" s="64"/>
      <c r="CN768" s="64"/>
      <c r="CO768" s="64"/>
      <c r="CP768" s="64"/>
      <c r="CQ768" s="64"/>
      <c r="CR768" s="64"/>
      <c r="CS768" s="64"/>
      <c r="CT768" s="64"/>
      <c r="CU768" s="64"/>
      <c r="CV768" s="64"/>
      <c r="CW768" s="64"/>
      <c r="CX768" s="64"/>
      <c r="CY768" s="64"/>
      <c r="CZ768" s="64"/>
      <c r="DA768" s="64"/>
      <c r="DB768" s="64"/>
      <c r="DC768" s="64"/>
      <c r="DD768" s="64"/>
      <c r="DE768" s="64"/>
      <c r="DF768" s="65"/>
      <c r="DG768" s="65"/>
      <c r="DH768" s="64"/>
      <c r="DI768" s="64"/>
      <c r="DJ768" s="64"/>
      <c r="DK768" s="64"/>
      <c r="DL768" s="64"/>
      <c r="DM768" s="64"/>
      <c r="DN768" s="64"/>
      <c r="DO768" s="64"/>
      <c r="DP768" s="64"/>
      <c r="DQ768" s="64"/>
      <c r="DR768" s="64"/>
      <c r="DS768" s="65"/>
      <c r="DT768" s="65"/>
      <c r="DU768" s="65"/>
      <c r="DV768" s="65"/>
      <c r="DW768" s="65"/>
      <c r="DX768" s="65"/>
      <c r="DY768" s="65"/>
      <c r="DZ768" s="65"/>
      <c r="EA768" s="65"/>
      <c r="EB768" s="65"/>
      <c r="EC768" s="65"/>
      <c r="ED768" s="65"/>
      <c r="EE768" s="65"/>
      <c r="EF768" s="65"/>
      <c r="EG768" s="65"/>
      <c r="EH768" s="65"/>
      <c r="EI768" s="65"/>
      <c r="EJ768" s="65"/>
      <c r="EK768" s="65"/>
      <c r="EL768" s="65"/>
      <c r="EM768" s="65"/>
      <c r="EN768" s="64"/>
      <c r="EO768" s="64"/>
      <c r="EP768" s="64"/>
      <c r="EQ768" s="64"/>
      <c r="ER768" s="64"/>
      <c r="ES768" s="166"/>
      <c r="ET768" s="166"/>
      <c r="EU768" s="166"/>
      <c r="EV768" s="166"/>
      <c r="EW768" s="166"/>
      <c r="EX768" s="166"/>
      <c r="EY768" s="166"/>
      <c r="EZ768" s="166"/>
      <c r="FA768" s="166"/>
      <c r="FB768" s="166"/>
      <c r="FC768" s="166"/>
      <c r="FD768" s="166"/>
      <c r="FE768" s="166"/>
      <c r="FF768" s="166"/>
      <c r="FG768" s="166"/>
      <c r="FH768" s="166"/>
      <c r="FI768" s="166"/>
      <c r="FJ768" s="166"/>
      <c r="FK768" s="166"/>
      <c r="FL768" s="166"/>
      <c r="FM768" s="166"/>
    </row>
    <row r="769" spans="66:169" x14ac:dyDescent="0.3"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C769" s="64"/>
      <c r="CD769" s="64"/>
      <c r="CE769" s="64"/>
      <c r="CF769" s="64"/>
      <c r="CG769" s="64"/>
      <c r="CH769" s="64"/>
      <c r="CI769" s="64"/>
      <c r="CJ769" s="64"/>
      <c r="CK769" s="64"/>
      <c r="CL769" s="64"/>
      <c r="CM769" s="64"/>
      <c r="CN769" s="64"/>
      <c r="CO769" s="64"/>
      <c r="CP769" s="64"/>
      <c r="CQ769" s="64"/>
      <c r="CR769" s="64"/>
      <c r="CS769" s="64"/>
      <c r="CT769" s="64"/>
      <c r="CU769" s="64"/>
      <c r="CV769" s="64"/>
      <c r="CW769" s="64"/>
      <c r="CX769" s="64"/>
      <c r="CY769" s="64"/>
      <c r="CZ769" s="64"/>
      <c r="DA769" s="64"/>
      <c r="DB769" s="64"/>
      <c r="DC769" s="64"/>
      <c r="DD769" s="64"/>
      <c r="DE769" s="64"/>
      <c r="DF769" s="65"/>
      <c r="DG769" s="65"/>
      <c r="DH769" s="64"/>
      <c r="DI769" s="64"/>
      <c r="DJ769" s="64"/>
      <c r="DK769" s="64"/>
      <c r="DL769" s="64"/>
      <c r="DM769" s="64"/>
      <c r="DN769" s="64"/>
      <c r="DO769" s="64"/>
      <c r="DP769" s="64"/>
      <c r="DQ769" s="64"/>
      <c r="DR769" s="64"/>
      <c r="DS769" s="65"/>
      <c r="DT769" s="65"/>
      <c r="DU769" s="65"/>
      <c r="DV769" s="65"/>
      <c r="DW769" s="65"/>
      <c r="DX769" s="65"/>
      <c r="DY769" s="65"/>
      <c r="DZ769" s="65"/>
      <c r="EA769" s="65"/>
      <c r="EB769" s="65"/>
      <c r="EC769" s="65"/>
      <c r="ED769" s="65"/>
      <c r="EE769" s="65"/>
      <c r="EF769" s="65"/>
      <c r="EG769" s="65"/>
      <c r="EH769" s="65"/>
      <c r="EI769" s="65"/>
      <c r="EJ769" s="65"/>
      <c r="EK769" s="65"/>
      <c r="EL769" s="65"/>
      <c r="EM769" s="65"/>
      <c r="EN769" s="64"/>
      <c r="EO769" s="64"/>
      <c r="EP769" s="64"/>
      <c r="EQ769" s="64"/>
      <c r="ER769" s="64"/>
      <c r="ES769" s="166"/>
      <c r="ET769" s="166"/>
      <c r="EU769" s="166"/>
      <c r="EV769" s="166"/>
      <c r="EW769" s="166"/>
      <c r="EX769" s="166"/>
      <c r="EY769" s="166"/>
      <c r="EZ769" s="166"/>
      <c r="FA769" s="166"/>
      <c r="FB769" s="166"/>
      <c r="FC769" s="166"/>
      <c r="FD769" s="166"/>
      <c r="FE769" s="166"/>
      <c r="FF769" s="166"/>
      <c r="FG769" s="166"/>
      <c r="FH769" s="166"/>
      <c r="FI769" s="166"/>
      <c r="FJ769" s="166"/>
      <c r="FK769" s="166"/>
      <c r="FL769" s="166"/>
      <c r="FM769" s="166"/>
    </row>
    <row r="770" spans="66:169" x14ac:dyDescent="0.3">
      <c r="BN770" s="64"/>
      <c r="BO770" s="64"/>
      <c r="BP770" s="64"/>
      <c r="BQ770" s="64"/>
      <c r="BR770" s="64"/>
      <c r="BS770" s="64"/>
      <c r="BT770" s="64"/>
      <c r="BU770" s="64"/>
      <c r="BV770" s="64"/>
      <c r="BW770" s="64"/>
      <c r="BX770" s="64"/>
      <c r="BY770" s="64"/>
      <c r="BZ770" s="64"/>
      <c r="CA770" s="64"/>
      <c r="CC770" s="64"/>
      <c r="CD770" s="64"/>
      <c r="CE770" s="64"/>
      <c r="CF770" s="64"/>
      <c r="CG770" s="64"/>
      <c r="CH770" s="64"/>
      <c r="CI770" s="64"/>
      <c r="CJ770" s="64"/>
      <c r="CK770" s="64"/>
      <c r="CL770" s="64"/>
      <c r="CM770" s="64"/>
      <c r="CN770" s="64"/>
      <c r="CO770" s="64"/>
      <c r="CP770" s="64"/>
      <c r="CQ770" s="64"/>
      <c r="CR770" s="64"/>
      <c r="CS770" s="64"/>
      <c r="CT770" s="64"/>
      <c r="CU770" s="64"/>
      <c r="CV770" s="64"/>
      <c r="CW770" s="64"/>
      <c r="CX770" s="64"/>
      <c r="CY770" s="64"/>
      <c r="CZ770" s="64"/>
      <c r="DA770" s="64"/>
      <c r="DB770" s="64"/>
      <c r="DC770" s="64"/>
      <c r="DD770" s="64"/>
      <c r="DE770" s="64"/>
      <c r="DF770" s="65"/>
      <c r="DG770" s="65"/>
      <c r="DH770" s="64"/>
      <c r="DI770" s="64"/>
      <c r="DJ770" s="64"/>
      <c r="DK770" s="64"/>
      <c r="DL770" s="64"/>
      <c r="DM770" s="64"/>
      <c r="DN770" s="64"/>
      <c r="DO770" s="64"/>
      <c r="DP770" s="64"/>
      <c r="DQ770" s="64"/>
      <c r="DR770" s="64"/>
      <c r="DS770" s="65"/>
      <c r="DT770" s="65"/>
      <c r="DU770" s="65"/>
      <c r="DV770" s="65"/>
      <c r="DW770" s="65"/>
      <c r="DX770" s="65"/>
      <c r="DY770" s="65"/>
      <c r="DZ770" s="65"/>
      <c r="EA770" s="65"/>
      <c r="EB770" s="65"/>
      <c r="EC770" s="65"/>
      <c r="ED770" s="65"/>
      <c r="EE770" s="65"/>
      <c r="EF770" s="65"/>
      <c r="EG770" s="65"/>
      <c r="EH770" s="65"/>
      <c r="EI770" s="65"/>
      <c r="EJ770" s="65"/>
      <c r="EK770" s="65"/>
      <c r="EL770" s="65"/>
      <c r="EM770" s="65"/>
      <c r="EN770" s="64"/>
      <c r="EO770" s="64"/>
      <c r="EP770" s="64"/>
      <c r="EQ770" s="64"/>
      <c r="ER770" s="64"/>
      <c r="ES770" s="166"/>
      <c r="ET770" s="166"/>
      <c r="EU770" s="166"/>
      <c r="EV770" s="166"/>
      <c r="EW770" s="166"/>
      <c r="EX770" s="166"/>
      <c r="EY770" s="166"/>
      <c r="EZ770" s="166"/>
      <c r="FA770" s="166"/>
      <c r="FB770" s="166"/>
      <c r="FC770" s="166"/>
      <c r="FD770" s="166"/>
      <c r="FE770" s="166"/>
      <c r="FF770" s="166"/>
      <c r="FG770" s="166"/>
      <c r="FH770" s="166"/>
      <c r="FI770" s="166"/>
      <c r="FJ770" s="166"/>
      <c r="FK770" s="166"/>
      <c r="FL770" s="166"/>
      <c r="FM770" s="166"/>
    </row>
    <row r="771" spans="66:169" x14ac:dyDescent="0.3">
      <c r="BN771" s="64"/>
      <c r="BO771" s="64"/>
      <c r="BP771" s="64"/>
      <c r="BQ771" s="64"/>
      <c r="BR771" s="64"/>
      <c r="BS771" s="64"/>
      <c r="BT771" s="64"/>
      <c r="BU771" s="64"/>
      <c r="BV771" s="64"/>
      <c r="BW771" s="64"/>
      <c r="BX771" s="64"/>
      <c r="BY771" s="64"/>
      <c r="BZ771" s="64"/>
      <c r="CA771" s="64"/>
      <c r="CC771" s="64"/>
      <c r="CD771" s="64"/>
      <c r="CE771" s="64"/>
      <c r="CF771" s="64"/>
      <c r="CG771" s="64"/>
      <c r="CH771" s="64"/>
      <c r="CI771" s="64"/>
      <c r="CJ771" s="64"/>
      <c r="CK771" s="64"/>
      <c r="CL771" s="64"/>
      <c r="CM771" s="64"/>
      <c r="CN771" s="64"/>
      <c r="CO771" s="64"/>
      <c r="CP771" s="64"/>
      <c r="CQ771" s="64"/>
      <c r="CR771" s="64"/>
      <c r="CS771" s="64"/>
      <c r="CT771" s="64"/>
      <c r="CU771" s="64"/>
      <c r="CV771" s="64"/>
      <c r="CW771" s="64"/>
      <c r="CX771" s="64"/>
      <c r="CY771" s="64"/>
      <c r="CZ771" s="64"/>
      <c r="DA771" s="64"/>
      <c r="DB771" s="64"/>
      <c r="DC771" s="64"/>
      <c r="DD771" s="64"/>
      <c r="DE771" s="64"/>
      <c r="DF771" s="65"/>
      <c r="DG771" s="65"/>
      <c r="DH771" s="64"/>
      <c r="DI771" s="64"/>
      <c r="DJ771" s="64"/>
      <c r="DK771" s="64"/>
      <c r="DL771" s="64"/>
      <c r="DM771" s="64"/>
      <c r="DN771" s="64"/>
      <c r="DO771" s="64"/>
      <c r="DP771" s="64"/>
      <c r="DQ771" s="64"/>
      <c r="DR771" s="64"/>
      <c r="DS771" s="65"/>
      <c r="DT771" s="65"/>
      <c r="DU771" s="65"/>
      <c r="DV771" s="65"/>
      <c r="DW771" s="65"/>
      <c r="DX771" s="65"/>
      <c r="DY771" s="65"/>
      <c r="DZ771" s="65"/>
      <c r="EA771" s="65"/>
      <c r="EB771" s="65"/>
      <c r="EC771" s="65"/>
      <c r="ED771" s="65"/>
      <c r="EE771" s="65"/>
      <c r="EF771" s="65"/>
      <c r="EG771" s="65"/>
      <c r="EH771" s="65"/>
      <c r="EI771" s="65"/>
      <c r="EJ771" s="65"/>
      <c r="EK771" s="65"/>
      <c r="EL771" s="65"/>
      <c r="EM771" s="65"/>
      <c r="EN771" s="64"/>
      <c r="EO771" s="64"/>
      <c r="EP771" s="64"/>
      <c r="EQ771" s="64"/>
      <c r="ER771" s="64"/>
      <c r="ES771" s="166"/>
      <c r="ET771" s="166"/>
      <c r="EU771" s="166"/>
      <c r="EV771" s="166"/>
      <c r="EW771" s="166"/>
      <c r="EX771" s="166"/>
      <c r="EY771" s="166"/>
      <c r="EZ771" s="166"/>
      <c r="FA771" s="166"/>
      <c r="FB771" s="166"/>
      <c r="FC771" s="166"/>
      <c r="FD771" s="166"/>
      <c r="FE771" s="166"/>
      <c r="FF771" s="166"/>
      <c r="FG771" s="166"/>
      <c r="FH771" s="166"/>
      <c r="FI771" s="166"/>
      <c r="FJ771" s="166"/>
      <c r="FK771" s="166"/>
      <c r="FL771" s="166"/>
      <c r="FM771" s="166"/>
    </row>
    <row r="772" spans="66:169" x14ac:dyDescent="0.3">
      <c r="BN772" s="64"/>
      <c r="BO772" s="64"/>
      <c r="BP772" s="64"/>
      <c r="BQ772" s="64"/>
      <c r="BR772" s="64"/>
      <c r="BS772" s="64"/>
      <c r="BT772" s="64"/>
      <c r="BU772" s="64"/>
      <c r="BV772" s="64"/>
      <c r="BW772" s="64"/>
      <c r="BX772" s="64"/>
      <c r="BY772" s="64"/>
      <c r="BZ772" s="64"/>
      <c r="CA772" s="64"/>
      <c r="CC772" s="64"/>
      <c r="CD772" s="64"/>
      <c r="CE772" s="64"/>
      <c r="CF772" s="64"/>
      <c r="CG772" s="64"/>
      <c r="CH772" s="64"/>
      <c r="CI772" s="64"/>
      <c r="CJ772" s="64"/>
      <c r="CK772" s="64"/>
      <c r="CL772" s="64"/>
      <c r="CM772" s="64"/>
      <c r="CN772" s="64"/>
      <c r="CO772" s="64"/>
      <c r="CP772" s="64"/>
      <c r="CQ772" s="64"/>
      <c r="CR772" s="64"/>
      <c r="CS772" s="64"/>
      <c r="CT772" s="64"/>
      <c r="CU772" s="64"/>
      <c r="CV772" s="64"/>
      <c r="CW772" s="64"/>
      <c r="CX772" s="64"/>
      <c r="CY772" s="64"/>
      <c r="CZ772" s="64"/>
      <c r="DA772" s="64"/>
      <c r="DB772" s="64"/>
      <c r="DC772" s="64"/>
      <c r="DD772" s="64"/>
      <c r="DE772" s="64"/>
      <c r="DF772" s="65"/>
      <c r="DG772" s="65"/>
      <c r="DH772" s="64"/>
      <c r="DI772" s="64"/>
      <c r="DJ772" s="64"/>
      <c r="DK772" s="64"/>
      <c r="DL772" s="64"/>
      <c r="DM772" s="64"/>
      <c r="DN772" s="64"/>
      <c r="DO772" s="64"/>
      <c r="DP772" s="64"/>
      <c r="DQ772" s="64"/>
      <c r="DR772" s="64"/>
      <c r="DS772" s="65"/>
      <c r="DT772" s="65"/>
      <c r="DU772" s="65"/>
      <c r="DV772" s="65"/>
      <c r="DW772" s="65"/>
      <c r="DX772" s="65"/>
      <c r="DY772" s="65"/>
      <c r="DZ772" s="65"/>
      <c r="EA772" s="65"/>
      <c r="EB772" s="65"/>
      <c r="EC772" s="65"/>
      <c r="ED772" s="65"/>
      <c r="EE772" s="65"/>
      <c r="EF772" s="65"/>
      <c r="EG772" s="65"/>
      <c r="EH772" s="65"/>
      <c r="EI772" s="65"/>
      <c r="EJ772" s="65"/>
      <c r="EK772" s="65"/>
      <c r="EL772" s="65"/>
      <c r="EM772" s="65"/>
      <c r="EN772" s="64"/>
      <c r="EO772" s="64"/>
      <c r="EP772" s="64"/>
      <c r="EQ772" s="64"/>
      <c r="ER772" s="64"/>
      <c r="ES772" s="166"/>
      <c r="ET772" s="166"/>
      <c r="EU772" s="166"/>
      <c r="EV772" s="166"/>
      <c r="EW772" s="166"/>
      <c r="EX772" s="166"/>
      <c r="EY772" s="166"/>
      <c r="EZ772" s="166"/>
      <c r="FA772" s="166"/>
      <c r="FB772" s="166"/>
      <c r="FC772" s="166"/>
      <c r="FD772" s="166"/>
      <c r="FE772" s="166"/>
      <c r="FF772" s="166"/>
      <c r="FG772" s="166"/>
      <c r="FH772" s="166"/>
      <c r="FI772" s="166"/>
      <c r="FJ772" s="166"/>
      <c r="FK772" s="166"/>
      <c r="FL772" s="166"/>
      <c r="FM772" s="166"/>
    </row>
    <row r="773" spans="66:169" x14ac:dyDescent="0.3"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C773" s="64"/>
      <c r="CD773" s="64"/>
      <c r="CE773" s="64"/>
      <c r="CF773" s="64"/>
      <c r="CG773" s="64"/>
      <c r="CH773" s="64"/>
      <c r="CI773" s="64"/>
      <c r="CJ773" s="64"/>
      <c r="CK773" s="64"/>
      <c r="CL773" s="64"/>
      <c r="CM773" s="64"/>
      <c r="CN773" s="64"/>
      <c r="CO773" s="64"/>
      <c r="CP773" s="64"/>
      <c r="CQ773" s="64"/>
      <c r="CR773" s="64"/>
      <c r="CS773" s="64"/>
      <c r="CT773" s="64"/>
      <c r="CU773" s="64"/>
      <c r="CV773" s="64"/>
      <c r="CW773" s="64"/>
      <c r="CX773" s="64"/>
      <c r="CY773" s="64"/>
      <c r="CZ773" s="64"/>
      <c r="DA773" s="64"/>
      <c r="DB773" s="64"/>
      <c r="DC773" s="64"/>
      <c r="DD773" s="64"/>
      <c r="DE773" s="64"/>
      <c r="DF773" s="65"/>
      <c r="DG773" s="65"/>
      <c r="DH773" s="64"/>
      <c r="DI773" s="64"/>
      <c r="DJ773" s="64"/>
      <c r="DK773" s="64"/>
      <c r="DL773" s="64"/>
      <c r="DM773" s="64"/>
      <c r="DN773" s="64"/>
      <c r="DO773" s="64"/>
      <c r="DP773" s="64"/>
      <c r="DQ773" s="64"/>
      <c r="DR773" s="64"/>
      <c r="DS773" s="65"/>
      <c r="DT773" s="65"/>
      <c r="DU773" s="65"/>
      <c r="DV773" s="65"/>
      <c r="DW773" s="65"/>
      <c r="DX773" s="65"/>
      <c r="DY773" s="65"/>
      <c r="DZ773" s="65"/>
      <c r="EA773" s="65"/>
      <c r="EB773" s="65"/>
      <c r="EC773" s="65"/>
      <c r="ED773" s="65"/>
      <c r="EE773" s="65"/>
      <c r="EF773" s="65"/>
      <c r="EG773" s="65"/>
      <c r="EH773" s="65"/>
      <c r="EI773" s="65"/>
      <c r="EJ773" s="65"/>
      <c r="EK773" s="65"/>
      <c r="EL773" s="65"/>
      <c r="EM773" s="65"/>
      <c r="EN773" s="64"/>
      <c r="EO773" s="64"/>
      <c r="EP773" s="64"/>
      <c r="EQ773" s="64"/>
      <c r="ER773" s="64"/>
      <c r="ES773" s="166"/>
      <c r="ET773" s="166"/>
      <c r="EU773" s="166"/>
      <c r="EV773" s="166"/>
      <c r="EW773" s="166"/>
      <c r="EX773" s="166"/>
      <c r="EY773" s="166"/>
      <c r="EZ773" s="166"/>
      <c r="FA773" s="166"/>
      <c r="FB773" s="166"/>
      <c r="FC773" s="166"/>
      <c r="FD773" s="166"/>
      <c r="FE773" s="166"/>
      <c r="FF773" s="166"/>
      <c r="FG773" s="166"/>
      <c r="FH773" s="166"/>
      <c r="FI773" s="166"/>
      <c r="FJ773" s="166"/>
      <c r="FK773" s="166"/>
      <c r="FL773" s="166"/>
      <c r="FM773" s="166"/>
    </row>
    <row r="774" spans="66:169" x14ac:dyDescent="0.3">
      <c r="BN774" s="64"/>
      <c r="BO774" s="64"/>
      <c r="BP774" s="64"/>
      <c r="BQ774" s="64"/>
      <c r="BR774" s="64"/>
      <c r="BS774" s="64"/>
      <c r="BT774" s="64"/>
      <c r="BU774" s="64"/>
      <c r="BV774" s="64"/>
      <c r="BW774" s="64"/>
      <c r="BX774" s="64"/>
      <c r="BY774" s="64"/>
      <c r="BZ774" s="64"/>
      <c r="CA774" s="64"/>
      <c r="CC774" s="64"/>
      <c r="CD774" s="64"/>
      <c r="CE774" s="64"/>
      <c r="CF774" s="64"/>
      <c r="CG774" s="64"/>
      <c r="CH774" s="64"/>
      <c r="CI774" s="64"/>
      <c r="CJ774" s="64"/>
      <c r="CK774" s="64"/>
      <c r="CL774" s="64"/>
      <c r="CM774" s="64"/>
      <c r="CN774" s="64"/>
      <c r="CO774" s="64"/>
      <c r="CP774" s="64"/>
      <c r="CQ774" s="64"/>
      <c r="CR774" s="64"/>
      <c r="CS774" s="64"/>
      <c r="CT774" s="64"/>
      <c r="CU774" s="64"/>
      <c r="CV774" s="64"/>
      <c r="CW774" s="64"/>
      <c r="CX774" s="64"/>
      <c r="CY774" s="64"/>
      <c r="CZ774" s="64"/>
      <c r="DA774" s="64"/>
      <c r="DB774" s="64"/>
      <c r="DC774" s="64"/>
      <c r="DD774" s="64"/>
      <c r="DE774" s="64"/>
      <c r="DF774" s="65"/>
      <c r="DG774" s="65"/>
      <c r="DH774" s="64"/>
      <c r="DI774" s="64"/>
      <c r="DJ774" s="64"/>
      <c r="DK774" s="64"/>
      <c r="DL774" s="64"/>
      <c r="DM774" s="64"/>
      <c r="DN774" s="64"/>
      <c r="DO774" s="64"/>
      <c r="DP774" s="64"/>
      <c r="DQ774" s="64"/>
      <c r="DR774" s="64"/>
      <c r="DS774" s="65"/>
      <c r="DT774" s="65"/>
      <c r="DU774" s="65"/>
      <c r="DV774" s="65"/>
      <c r="DW774" s="65"/>
      <c r="DX774" s="65"/>
      <c r="DY774" s="65"/>
      <c r="DZ774" s="65"/>
      <c r="EA774" s="65"/>
      <c r="EB774" s="65"/>
      <c r="EC774" s="65"/>
      <c r="ED774" s="65"/>
      <c r="EE774" s="65"/>
      <c r="EF774" s="65"/>
      <c r="EG774" s="65"/>
      <c r="EH774" s="65"/>
      <c r="EI774" s="65"/>
      <c r="EJ774" s="65"/>
      <c r="EK774" s="65"/>
      <c r="EL774" s="65"/>
      <c r="EM774" s="65"/>
      <c r="EN774" s="64"/>
      <c r="EO774" s="64"/>
      <c r="EP774" s="64"/>
      <c r="EQ774" s="64"/>
      <c r="ER774" s="64"/>
      <c r="ES774" s="166"/>
      <c r="ET774" s="166"/>
      <c r="EU774" s="166"/>
      <c r="EV774" s="166"/>
      <c r="EW774" s="166"/>
      <c r="EX774" s="166"/>
      <c r="EY774" s="166"/>
      <c r="EZ774" s="166"/>
      <c r="FA774" s="166"/>
      <c r="FB774" s="166"/>
      <c r="FC774" s="166"/>
      <c r="FD774" s="166"/>
      <c r="FE774" s="166"/>
      <c r="FF774" s="166"/>
      <c r="FG774" s="166"/>
      <c r="FH774" s="166"/>
      <c r="FI774" s="166"/>
      <c r="FJ774" s="166"/>
      <c r="FK774" s="166"/>
      <c r="FL774" s="166"/>
      <c r="FM774" s="166"/>
    </row>
    <row r="775" spans="66:169" x14ac:dyDescent="0.3">
      <c r="BN775" s="64"/>
      <c r="BO775" s="64"/>
      <c r="BP775" s="64"/>
      <c r="BQ775" s="64"/>
      <c r="BR775" s="64"/>
      <c r="BS775" s="64"/>
      <c r="BT775" s="64"/>
      <c r="BU775" s="64"/>
      <c r="BV775" s="64"/>
      <c r="BW775" s="64"/>
      <c r="BX775" s="64"/>
      <c r="BY775" s="64"/>
      <c r="BZ775" s="64"/>
      <c r="CA775" s="64"/>
      <c r="CC775" s="64"/>
      <c r="CD775" s="64"/>
      <c r="CE775" s="64"/>
      <c r="CF775" s="64"/>
      <c r="CG775" s="64"/>
      <c r="CH775" s="64"/>
      <c r="CI775" s="64"/>
      <c r="CJ775" s="64"/>
      <c r="CK775" s="64"/>
      <c r="CL775" s="64"/>
      <c r="CM775" s="64"/>
      <c r="CN775" s="64"/>
      <c r="CO775" s="64"/>
      <c r="CP775" s="64"/>
      <c r="CQ775" s="64"/>
      <c r="CR775" s="64"/>
      <c r="CS775" s="64"/>
      <c r="CT775" s="64"/>
      <c r="CU775" s="64"/>
      <c r="CV775" s="64"/>
      <c r="CW775" s="64"/>
      <c r="CX775" s="64"/>
      <c r="CY775" s="64"/>
      <c r="CZ775" s="64"/>
      <c r="DA775" s="64"/>
      <c r="DB775" s="64"/>
      <c r="DC775" s="64"/>
      <c r="DD775" s="64"/>
      <c r="DE775" s="64"/>
      <c r="DF775" s="65"/>
      <c r="DG775" s="65"/>
      <c r="DH775" s="64"/>
      <c r="DI775" s="64"/>
      <c r="DJ775" s="64"/>
      <c r="DK775" s="64"/>
      <c r="DL775" s="64"/>
      <c r="DM775" s="64"/>
      <c r="DN775" s="64"/>
      <c r="DO775" s="64"/>
      <c r="DP775" s="64"/>
      <c r="DQ775" s="64"/>
      <c r="DR775" s="64"/>
      <c r="DS775" s="65"/>
      <c r="DT775" s="65"/>
      <c r="DU775" s="65"/>
      <c r="DV775" s="65"/>
      <c r="DW775" s="65"/>
      <c r="DX775" s="65"/>
      <c r="DY775" s="65"/>
      <c r="DZ775" s="65"/>
      <c r="EA775" s="65"/>
      <c r="EB775" s="65"/>
      <c r="EC775" s="65"/>
      <c r="ED775" s="65"/>
      <c r="EE775" s="65"/>
      <c r="EF775" s="65"/>
      <c r="EG775" s="65"/>
      <c r="EH775" s="65"/>
      <c r="EI775" s="65"/>
      <c r="EJ775" s="65"/>
      <c r="EK775" s="65"/>
      <c r="EL775" s="65"/>
      <c r="EM775" s="65"/>
      <c r="EN775" s="64"/>
      <c r="EO775" s="64"/>
      <c r="EP775" s="64"/>
      <c r="EQ775" s="64"/>
      <c r="ER775" s="64"/>
      <c r="ES775" s="166"/>
      <c r="ET775" s="166"/>
      <c r="EU775" s="166"/>
      <c r="EV775" s="166"/>
      <c r="EW775" s="166"/>
      <c r="EX775" s="166"/>
      <c r="EY775" s="166"/>
      <c r="EZ775" s="166"/>
      <c r="FA775" s="166"/>
      <c r="FB775" s="166"/>
      <c r="FC775" s="166"/>
      <c r="FD775" s="166"/>
      <c r="FE775" s="166"/>
      <c r="FF775" s="166"/>
      <c r="FG775" s="166"/>
      <c r="FH775" s="166"/>
      <c r="FI775" s="166"/>
      <c r="FJ775" s="166"/>
      <c r="FK775" s="166"/>
      <c r="FL775" s="166"/>
      <c r="FM775" s="166"/>
    </row>
    <row r="776" spans="66:169" x14ac:dyDescent="0.3">
      <c r="BN776" s="64"/>
      <c r="BO776" s="64"/>
      <c r="BP776" s="64"/>
      <c r="BQ776" s="64"/>
      <c r="BR776" s="64"/>
      <c r="BS776" s="64"/>
      <c r="BT776" s="64"/>
      <c r="BU776" s="64"/>
      <c r="BV776" s="64"/>
      <c r="BW776" s="64"/>
      <c r="BX776" s="64"/>
      <c r="BY776" s="64"/>
      <c r="BZ776" s="64"/>
      <c r="CA776" s="64"/>
      <c r="CC776" s="64"/>
      <c r="CD776" s="64"/>
      <c r="CE776" s="64"/>
      <c r="CF776" s="64"/>
      <c r="CG776" s="64"/>
      <c r="CH776" s="64"/>
      <c r="CI776" s="64"/>
      <c r="CJ776" s="64"/>
      <c r="CK776" s="64"/>
      <c r="CL776" s="64"/>
      <c r="CM776" s="64"/>
      <c r="CN776" s="64"/>
      <c r="CO776" s="64"/>
      <c r="CP776" s="64"/>
      <c r="CQ776" s="64"/>
      <c r="CR776" s="64"/>
      <c r="CS776" s="64"/>
      <c r="CT776" s="64"/>
      <c r="CU776" s="64"/>
      <c r="CV776" s="64"/>
      <c r="CW776" s="64"/>
      <c r="CX776" s="64"/>
      <c r="CY776" s="64"/>
      <c r="CZ776" s="64"/>
      <c r="DA776" s="64"/>
      <c r="DB776" s="64"/>
      <c r="DC776" s="64"/>
      <c r="DD776" s="64"/>
      <c r="DE776" s="64"/>
      <c r="DF776" s="65"/>
      <c r="DG776" s="65"/>
      <c r="DH776" s="64"/>
      <c r="DI776" s="64"/>
      <c r="DJ776" s="64"/>
      <c r="DK776" s="64"/>
      <c r="DL776" s="64"/>
      <c r="DM776" s="64"/>
      <c r="DN776" s="64"/>
      <c r="DO776" s="64"/>
      <c r="DP776" s="64"/>
      <c r="DQ776" s="64"/>
      <c r="DR776" s="64"/>
      <c r="DS776" s="65"/>
      <c r="DT776" s="65"/>
      <c r="DU776" s="65"/>
      <c r="DV776" s="65"/>
      <c r="DW776" s="65"/>
      <c r="DX776" s="65"/>
      <c r="DY776" s="65"/>
      <c r="DZ776" s="65"/>
      <c r="EA776" s="65"/>
      <c r="EB776" s="65"/>
      <c r="EC776" s="65"/>
      <c r="ED776" s="65"/>
      <c r="EE776" s="65"/>
      <c r="EF776" s="65"/>
      <c r="EG776" s="65"/>
      <c r="EH776" s="65"/>
      <c r="EI776" s="65"/>
      <c r="EJ776" s="65"/>
      <c r="EK776" s="65"/>
      <c r="EL776" s="65"/>
      <c r="EM776" s="65"/>
      <c r="EN776" s="64"/>
      <c r="EO776" s="64"/>
      <c r="EP776" s="64"/>
      <c r="EQ776" s="64"/>
      <c r="ER776" s="64"/>
      <c r="ES776" s="166"/>
      <c r="ET776" s="166"/>
      <c r="EU776" s="166"/>
      <c r="EV776" s="166"/>
      <c r="EW776" s="166"/>
      <c r="EX776" s="166"/>
      <c r="EY776" s="166"/>
      <c r="EZ776" s="166"/>
      <c r="FA776" s="166"/>
      <c r="FB776" s="166"/>
      <c r="FC776" s="166"/>
      <c r="FD776" s="166"/>
      <c r="FE776" s="166"/>
      <c r="FF776" s="166"/>
      <c r="FG776" s="166"/>
      <c r="FH776" s="166"/>
      <c r="FI776" s="166"/>
      <c r="FJ776" s="166"/>
      <c r="FK776" s="166"/>
      <c r="FL776" s="166"/>
      <c r="FM776" s="166"/>
    </row>
    <row r="777" spans="66:169" x14ac:dyDescent="0.3">
      <c r="BN777" s="64"/>
      <c r="BO777" s="64"/>
      <c r="BP777" s="64"/>
      <c r="BQ777" s="64"/>
      <c r="BR777" s="64"/>
      <c r="BS777" s="64"/>
      <c r="BT777" s="64"/>
      <c r="BU777" s="64"/>
      <c r="BV777" s="64"/>
      <c r="BW777" s="64"/>
      <c r="BX777" s="64"/>
      <c r="BY777" s="64"/>
      <c r="BZ777" s="64"/>
      <c r="CA777" s="64"/>
      <c r="CC777" s="64"/>
      <c r="CD777" s="64"/>
      <c r="CE777" s="64"/>
      <c r="CF777" s="64"/>
      <c r="CG777" s="64"/>
      <c r="CH777" s="64"/>
      <c r="CI777" s="64"/>
      <c r="CJ777" s="64"/>
      <c r="CK777" s="64"/>
      <c r="CL777" s="64"/>
      <c r="CM777" s="64"/>
      <c r="CN777" s="64"/>
      <c r="CO777" s="64"/>
      <c r="CP777" s="64"/>
      <c r="CQ777" s="64"/>
      <c r="CR777" s="64"/>
      <c r="CS777" s="64"/>
      <c r="CT777" s="64"/>
      <c r="CU777" s="64"/>
      <c r="CV777" s="64"/>
      <c r="CW777" s="64"/>
      <c r="CX777" s="64"/>
      <c r="CY777" s="64"/>
      <c r="CZ777" s="64"/>
      <c r="DA777" s="64"/>
      <c r="DB777" s="64"/>
      <c r="DC777" s="64"/>
      <c r="DD777" s="64"/>
      <c r="DE777" s="64"/>
      <c r="DF777" s="65"/>
      <c r="DG777" s="65"/>
      <c r="DH777" s="64"/>
      <c r="DI777" s="64"/>
      <c r="DJ777" s="64"/>
      <c r="DK777" s="64"/>
      <c r="DL777" s="64"/>
      <c r="DM777" s="64"/>
      <c r="DN777" s="64"/>
      <c r="DO777" s="64"/>
      <c r="DP777" s="64"/>
      <c r="DQ777" s="64"/>
      <c r="DR777" s="64"/>
      <c r="DS777" s="65"/>
      <c r="DT777" s="65"/>
      <c r="DU777" s="65"/>
      <c r="DV777" s="65"/>
      <c r="DW777" s="65"/>
      <c r="DX777" s="65"/>
      <c r="DY777" s="65"/>
      <c r="DZ777" s="65"/>
      <c r="EA777" s="65"/>
      <c r="EB777" s="65"/>
      <c r="EC777" s="65"/>
      <c r="ED777" s="65"/>
      <c r="EE777" s="65"/>
      <c r="EF777" s="65"/>
      <c r="EG777" s="65"/>
      <c r="EH777" s="65"/>
      <c r="EI777" s="65"/>
      <c r="EJ777" s="65"/>
      <c r="EK777" s="65"/>
      <c r="EL777" s="65"/>
      <c r="EM777" s="65"/>
      <c r="EN777" s="64"/>
      <c r="EO777" s="64"/>
      <c r="EP777" s="64"/>
      <c r="EQ777" s="64"/>
      <c r="ER777" s="64"/>
      <c r="ES777" s="166"/>
      <c r="ET777" s="166"/>
      <c r="EU777" s="166"/>
      <c r="EV777" s="166"/>
      <c r="EW777" s="166"/>
      <c r="EX777" s="166"/>
      <c r="EY777" s="166"/>
      <c r="EZ777" s="166"/>
      <c r="FA777" s="166"/>
      <c r="FB777" s="166"/>
      <c r="FC777" s="166"/>
      <c r="FD777" s="166"/>
      <c r="FE777" s="166"/>
      <c r="FF777" s="166"/>
      <c r="FG777" s="166"/>
      <c r="FH777" s="166"/>
      <c r="FI777" s="166"/>
      <c r="FJ777" s="166"/>
      <c r="FK777" s="166"/>
      <c r="FL777" s="166"/>
      <c r="FM777" s="166"/>
    </row>
    <row r="778" spans="66:169" x14ac:dyDescent="0.3">
      <c r="BN778" s="64"/>
      <c r="BO778" s="64"/>
      <c r="BP778" s="64"/>
      <c r="BQ778" s="64"/>
      <c r="BR778" s="64"/>
      <c r="BS778" s="64"/>
      <c r="BT778" s="64"/>
      <c r="BU778" s="64"/>
      <c r="BV778" s="64"/>
      <c r="BW778" s="64"/>
      <c r="BX778" s="64"/>
      <c r="BY778" s="64"/>
      <c r="BZ778" s="64"/>
      <c r="CA778" s="64"/>
      <c r="CC778" s="64"/>
      <c r="CD778" s="64"/>
      <c r="CE778" s="64"/>
      <c r="CF778" s="64"/>
      <c r="CG778" s="64"/>
      <c r="CH778" s="64"/>
      <c r="CI778" s="64"/>
      <c r="CJ778" s="64"/>
      <c r="CK778" s="64"/>
      <c r="CL778" s="64"/>
      <c r="CM778" s="64"/>
      <c r="CN778" s="64"/>
      <c r="CO778" s="64"/>
      <c r="CP778" s="64"/>
      <c r="CQ778" s="64"/>
      <c r="CR778" s="64"/>
      <c r="CS778" s="64"/>
      <c r="CT778" s="64"/>
      <c r="CU778" s="64"/>
      <c r="CV778" s="64"/>
      <c r="CW778" s="64"/>
      <c r="CX778" s="64"/>
      <c r="CY778" s="64"/>
      <c r="CZ778" s="64"/>
      <c r="DA778" s="64"/>
      <c r="DB778" s="64"/>
      <c r="DC778" s="64"/>
      <c r="DD778" s="64"/>
      <c r="DE778" s="64"/>
      <c r="DF778" s="65"/>
      <c r="DG778" s="65"/>
      <c r="DH778" s="64"/>
      <c r="DI778" s="64"/>
      <c r="DJ778" s="64"/>
      <c r="DK778" s="64"/>
      <c r="DL778" s="64"/>
      <c r="DM778" s="64"/>
      <c r="DN778" s="64"/>
      <c r="DO778" s="64"/>
      <c r="DP778" s="64"/>
      <c r="DQ778" s="64"/>
      <c r="DR778" s="64"/>
      <c r="DS778" s="65"/>
      <c r="DT778" s="65"/>
      <c r="DU778" s="65"/>
      <c r="DV778" s="65"/>
      <c r="DW778" s="65"/>
      <c r="DX778" s="65"/>
      <c r="DY778" s="65"/>
      <c r="DZ778" s="65"/>
      <c r="EA778" s="65"/>
      <c r="EB778" s="65"/>
      <c r="EC778" s="65"/>
      <c r="ED778" s="65"/>
      <c r="EE778" s="65"/>
      <c r="EF778" s="65"/>
      <c r="EG778" s="65"/>
      <c r="EH778" s="65"/>
      <c r="EI778" s="65"/>
      <c r="EJ778" s="65"/>
      <c r="EK778" s="65"/>
      <c r="EL778" s="65"/>
      <c r="EM778" s="65"/>
      <c r="EN778" s="64"/>
      <c r="EO778" s="64"/>
      <c r="EP778" s="64"/>
      <c r="EQ778" s="64"/>
      <c r="ER778" s="64"/>
      <c r="ES778" s="166"/>
      <c r="ET778" s="166"/>
      <c r="EU778" s="166"/>
      <c r="EV778" s="166"/>
      <c r="EW778" s="166"/>
      <c r="EX778" s="166"/>
      <c r="EY778" s="166"/>
      <c r="EZ778" s="166"/>
      <c r="FA778" s="166"/>
      <c r="FB778" s="166"/>
      <c r="FC778" s="166"/>
      <c r="FD778" s="166"/>
      <c r="FE778" s="166"/>
      <c r="FF778" s="166"/>
      <c r="FG778" s="166"/>
      <c r="FH778" s="166"/>
      <c r="FI778" s="166"/>
      <c r="FJ778" s="166"/>
      <c r="FK778" s="166"/>
      <c r="FL778" s="166"/>
      <c r="FM778" s="166"/>
    </row>
    <row r="779" spans="66:169" x14ac:dyDescent="0.3">
      <c r="BN779" s="64"/>
      <c r="BO779" s="64"/>
      <c r="BP779" s="64"/>
      <c r="BQ779" s="64"/>
      <c r="BR779" s="64"/>
      <c r="BS779" s="64"/>
      <c r="BT779" s="64"/>
      <c r="BU779" s="64"/>
      <c r="BV779" s="64"/>
      <c r="BW779" s="64"/>
      <c r="BX779" s="64"/>
      <c r="BY779" s="64"/>
      <c r="BZ779" s="64"/>
      <c r="CA779" s="64"/>
      <c r="CC779" s="64"/>
      <c r="CD779" s="64"/>
      <c r="CE779" s="64"/>
      <c r="CF779" s="64"/>
      <c r="CG779" s="64"/>
      <c r="CH779" s="64"/>
      <c r="CI779" s="64"/>
      <c r="CJ779" s="64"/>
      <c r="CK779" s="64"/>
      <c r="CL779" s="64"/>
      <c r="CM779" s="64"/>
      <c r="CN779" s="64"/>
      <c r="CO779" s="64"/>
      <c r="CP779" s="64"/>
      <c r="CQ779" s="64"/>
      <c r="CR779" s="64"/>
      <c r="CS779" s="64"/>
      <c r="CT779" s="64"/>
      <c r="CU779" s="64"/>
      <c r="CV779" s="64"/>
      <c r="CW779" s="64"/>
      <c r="CX779" s="64"/>
      <c r="CY779" s="64"/>
      <c r="CZ779" s="64"/>
      <c r="DA779" s="64"/>
      <c r="DB779" s="64"/>
      <c r="DC779" s="64"/>
      <c r="DD779" s="64"/>
      <c r="DE779" s="64"/>
      <c r="DF779" s="65"/>
      <c r="DG779" s="65"/>
      <c r="DH779" s="64"/>
      <c r="DI779" s="64"/>
      <c r="DJ779" s="64"/>
      <c r="DK779" s="64"/>
      <c r="DL779" s="64"/>
      <c r="DM779" s="64"/>
      <c r="DN779" s="64"/>
      <c r="DO779" s="64"/>
      <c r="DP779" s="64"/>
      <c r="DQ779" s="64"/>
      <c r="DR779" s="64"/>
      <c r="DS779" s="65"/>
      <c r="DT779" s="65"/>
      <c r="DU779" s="65"/>
      <c r="DV779" s="65"/>
      <c r="DW779" s="65"/>
      <c r="DX779" s="65"/>
      <c r="DY779" s="65"/>
      <c r="DZ779" s="65"/>
      <c r="EA779" s="65"/>
      <c r="EB779" s="65"/>
      <c r="EC779" s="65"/>
      <c r="ED779" s="65"/>
      <c r="EE779" s="65"/>
      <c r="EF779" s="65"/>
      <c r="EG779" s="65"/>
      <c r="EH779" s="65"/>
      <c r="EI779" s="65"/>
      <c r="EJ779" s="65"/>
      <c r="EK779" s="65"/>
      <c r="EL779" s="65"/>
      <c r="EM779" s="65"/>
      <c r="EN779" s="64"/>
      <c r="EO779" s="64"/>
      <c r="EP779" s="64"/>
      <c r="EQ779" s="64"/>
      <c r="ER779" s="64"/>
      <c r="ES779" s="166"/>
      <c r="ET779" s="166"/>
      <c r="EU779" s="166"/>
      <c r="EV779" s="166"/>
      <c r="EW779" s="166"/>
      <c r="EX779" s="166"/>
      <c r="EY779" s="166"/>
      <c r="EZ779" s="166"/>
      <c r="FA779" s="166"/>
      <c r="FB779" s="166"/>
      <c r="FC779" s="166"/>
      <c r="FD779" s="166"/>
      <c r="FE779" s="166"/>
      <c r="FF779" s="166"/>
      <c r="FG779" s="166"/>
      <c r="FH779" s="166"/>
      <c r="FI779" s="166"/>
      <c r="FJ779" s="166"/>
      <c r="FK779" s="166"/>
      <c r="FL779" s="166"/>
      <c r="FM779" s="166"/>
    </row>
    <row r="780" spans="66:169" x14ac:dyDescent="0.3">
      <c r="BN780" s="64"/>
      <c r="BO780" s="64"/>
      <c r="BP780" s="64"/>
      <c r="BQ780" s="64"/>
      <c r="BR780" s="64"/>
      <c r="BS780" s="64"/>
      <c r="BT780" s="64"/>
      <c r="BU780" s="64"/>
      <c r="BV780" s="64"/>
      <c r="BW780" s="64"/>
      <c r="BX780" s="64"/>
      <c r="BY780" s="64"/>
      <c r="BZ780" s="64"/>
      <c r="CA780" s="64"/>
      <c r="CC780" s="64"/>
      <c r="CD780" s="64"/>
      <c r="CE780" s="64"/>
      <c r="CF780" s="64"/>
      <c r="CG780" s="64"/>
      <c r="CH780" s="64"/>
      <c r="CI780" s="64"/>
      <c r="CJ780" s="64"/>
      <c r="CK780" s="64"/>
      <c r="CL780" s="64"/>
      <c r="CM780" s="64"/>
      <c r="CN780" s="64"/>
      <c r="CO780" s="64"/>
      <c r="CP780" s="64"/>
      <c r="CQ780" s="64"/>
      <c r="CR780" s="64"/>
      <c r="CS780" s="64"/>
      <c r="CT780" s="64"/>
      <c r="CU780" s="64"/>
      <c r="CV780" s="64"/>
      <c r="CW780" s="64"/>
      <c r="CX780" s="64"/>
      <c r="CY780" s="64"/>
      <c r="CZ780" s="64"/>
      <c r="DA780" s="64"/>
      <c r="DB780" s="64"/>
      <c r="DC780" s="64"/>
      <c r="DD780" s="64"/>
      <c r="DE780" s="64"/>
      <c r="DF780" s="65"/>
      <c r="DG780" s="65"/>
      <c r="DH780" s="64"/>
      <c r="DI780" s="64"/>
      <c r="DJ780" s="64"/>
      <c r="DK780" s="64"/>
      <c r="DL780" s="64"/>
      <c r="DM780" s="64"/>
      <c r="DN780" s="64"/>
      <c r="DO780" s="64"/>
      <c r="DP780" s="64"/>
      <c r="DQ780" s="64"/>
      <c r="DR780" s="64"/>
      <c r="DS780" s="65"/>
      <c r="DT780" s="65"/>
      <c r="DU780" s="65"/>
      <c r="DV780" s="65"/>
      <c r="DW780" s="65"/>
      <c r="DX780" s="65"/>
      <c r="DY780" s="65"/>
      <c r="DZ780" s="65"/>
      <c r="EA780" s="65"/>
      <c r="EB780" s="65"/>
      <c r="EC780" s="65"/>
      <c r="ED780" s="65"/>
      <c r="EE780" s="65"/>
      <c r="EF780" s="65"/>
      <c r="EG780" s="65"/>
      <c r="EH780" s="65"/>
      <c r="EI780" s="65"/>
      <c r="EJ780" s="65"/>
      <c r="EK780" s="65"/>
      <c r="EL780" s="65"/>
      <c r="EM780" s="65"/>
      <c r="EN780" s="64"/>
      <c r="EO780" s="64"/>
      <c r="EP780" s="64"/>
      <c r="EQ780" s="64"/>
      <c r="ER780" s="64"/>
      <c r="ES780" s="166"/>
      <c r="ET780" s="166"/>
      <c r="EU780" s="166"/>
      <c r="EV780" s="166"/>
      <c r="EW780" s="166"/>
      <c r="EX780" s="166"/>
      <c r="EY780" s="166"/>
      <c r="EZ780" s="166"/>
      <c r="FA780" s="166"/>
      <c r="FB780" s="166"/>
      <c r="FC780" s="166"/>
      <c r="FD780" s="166"/>
      <c r="FE780" s="166"/>
      <c r="FF780" s="166"/>
      <c r="FG780" s="166"/>
      <c r="FH780" s="166"/>
      <c r="FI780" s="166"/>
      <c r="FJ780" s="166"/>
      <c r="FK780" s="166"/>
      <c r="FL780" s="166"/>
      <c r="FM780" s="166"/>
    </row>
    <row r="781" spans="66:169" x14ac:dyDescent="0.3">
      <c r="BN781" s="64"/>
      <c r="BO781" s="64"/>
      <c r="BP781" s="64"/>
      <c r="BQ781" s="64"/>
      <c r="BR781" s="64"/>
      <c r="BS781" s="64"/>
      <c r="BT781" s="64"/>
      <c r="BU781" s="64"/>
      <c r="BV781" s="64"/>
      <c r="BW781" s="64"/>
      <c r="BX781" s="64"/>
      <c r="BY781" s="64"/>
      <c r="BZ781" s="64"/>
      <c r="CA781" s="64"/>
      <c r="CC781" s="64"/>
      <c r="CD781" s="64"/>
      <c r="CE781" s="64"/>
      <c r="CF781" s="64"/>
      <c r="CG781" s="64"/>
      <c r="CH781" s="64"/>
      <c r="CI781" s="64"/>
      <c r="CJ781" s="64"/>
      <c r="CK781" s="64"/>
      <c r="CL781" s="64"/>
      <c r="CM781" s="64"/>
      <c r="CN781" s="64"/>
      <c r="CO781" s="64"/>
      <c r="CP781" s="64"/>
      <c r="CQ781" s="64"/>
      <c r="CR781" s="64"/>
      <c r="CS781" s="64"/>
      <c r="CT781" s="64"/>
      <c r="CU781" s="64"/>
      <c r="CV781" s="64"/>
      <c r="CW781" s="64"/>
      <c r="CX781" s="64"/>
      <c r="CY781" s="64"/>
      <c r="CZ781" s="64"/>
      <c r="DA781" s="64"/>
      <c r="DB781" s="64"/>
      <c r="DC781" s="64"/>
      <c r="DD781" s="64"/>
      <c r="DE781" s="64"/>
      <c r="DF781" s="65"/>
      <c r="DG781" s="65"/>
      <c r="DH781" s="64"/>
      <c r="DI781" s="64"/>
      <c r="DJ781" s="64"/>
      <c r="DK781" s="64"/>
      <c r="DL781" s="64"/>
      <c r="DM781" s="64"/>
      <c r="DN781" s="64"/>
      <c r="DO781" s="64"/>
      <c r="DP781" s="64"/>
      <c r="DQ781" s="64"/>
      <c r="DR781" s="64"/>
      <c r="DS781" s="65"/>
      <c r="DT781" s="65"/>
      <c r="DU781" s="65"/>
      <c r="DV781" s="65"/>
      <c r="DW781" s="65"/>
      <c r="DX781" s="65"/>
      <c r="DY781" s="65"/>
      <c r="DZ781" s="65"/>
      <c r="EA781" s="65"/>
      <c r="EB781" s="65"/>
      <c r="EC781" s="65"/>
      <c r="ED781" s="65"/>
      <c r="EE781" s="65"/>
      <c r="EF781" s="65"/>
      <c r="EG781" s="65"/>
      <c r="EH781" s="65"/>
      <c r="EI781" s="65"/>
      <c r="EJ781" s="65"/>
      <c r="EK781" s="65"/>
      <c r="EL781" s="65"/>
      <c r="EM781" s="65"/>
      <c r="EN781" s="64"/>
      <c r="EO781" s="64"/>
      <c r="EP781" s="64"/>
      <c r="EQ781" s="64"/>
      <c r="ER781" s="64"/>
      <c r="ES781" s="166"/>
      <c r="ET781" s="166"/>
      <c r="EU781" s="166"/>
      <c r="EV781" s="166"/>
      <c r="EW781" s="166"/>
      <c r="EX781" s="166"/>
      <c r="EY781" s="166"/>
      <c r="EZ781" s="166"/>
      <c r="FA781" s="166"/>
      <c r="FB781" s="166"/>
      <c r="FC781" s="166"/>
      <c r="FD781" s="166"/>
      <c r="FE781" s="166"/>
      <c r="FF781" s="166"/>
      <c r="FG781" s="166"/>
      <c r="FH781" s="166"/>
      <c r="FI781" s="166"/>
      <c r="FJ781" s="166"/>
      <c r="FK781" s="166"/>
      <c r="FL781" s="166"/>
      <c r="FM781" s="166"/>
    </row>
    <row r="782" spans="66:169" x14ac:dyDescent="0.3">
      <c r="BN782" s="64"/>
      <c r="BO782" s="64"/>
      <c r="BP782" s="64"/>
      <c r="BQ782" s="64"/>
      <c r="BR782" s="64"/>
      <c r="BS782" s="64"/>
      <c r="BT782" s="64"/>
      <c r="BU782" s="64"/>
      <c r="BV782" s="64"/>
      <c r="BW782" s="64"/>
      <c r="BX782" s="64"/>
      <c r="BY782" s="64"/>
      <c r="BZ782" s="64"/>
      <c r="CA782" s="64"/>
      <c r="CC782" s="64"/>
      <c r="CD782" s="64"/>
      <c r="CE782" s="64"/>
      <c r="CF782" s="64"/>
      <c r="CG782" s="64"/>
      <c r="CH782" s="64"/>
      <c r="CI782" s="64"/>
      <c r="CJ782" s="64"/>
      <c r="CK782" s="64"/>
      <c r="CL782" s="64"/>
      <c r="CM782" s="64"/>
      <c r="CN782" s="64"/>
      <c r="CO782" s="64"/>
      <c r="CP782" s="64"/>
      <c r="CQ782" s="64"/>
      <c r="CR782" s="64"/>
      <c r="CS782" s="64"/>
      <c r="CT782" s="64"/>
      <c r="CU782" s="64"/>
      <c r="CV782" s="64"/>
      <c r="CW782" s="64"/>
      <c r="CX782" s="64"/>
      <c r="CY782" s="64"/>
      <c r="CZ782" s="64"/>
      <c r="DA782" s="64"/>
      <c r="DB782" s="64"/>
      <c r="DC782" s="64"/>
      <c r="DD782" s="64"/>
      <c r="DE782" s="64"/>
      <c r="DF782" s="65"/>
      <c r="DG782" s="65"/>
      <c r="DH782" s="64"/>
      <c r="DI782" s="64"/>
      <c r="DJ782" s="64"/>
      <c r="DK782" s="64"/>
      <c r="DL782" s="64"/>
      <c r="DM782" s="64"/>
      <c r="DN782" s="64"/>
      <c r="DO782" s="64"/>
      <c r="DP782" s="64"/>
      <c r="DQ782" s="64"/>
      <c r="DR782" s="64"/>
      <c r="DS782" s="65"/>
      <c r="DT782" s="65"/>
      <c r="DU782" s="65"/>
      <c r="DV782" s="65"/>
      <c r="DW782" s="65"/>
      <c r="DX782" s="65"/>
      <c r="DY782" s="65"/>
      <c r="DZ782" s="65"/>
      <c r="EA782" s="65"/>
      <c r="EB782" s="65"/>
      <c r="EC782" s="65"/>
      <c r="ED782" s="65"/>
      <c r="EE782" s="65"/>
      <c r="EF782" s="65"/>
      <c r="EG782" s="65"/>
      <c r="EH782" s="65"/>
      <c r="EI782" s="65"/>
      <c r="EJ782" s="65"/>
      <c r="EK782" s="65"/>
      <c r="EL782" s="65"/>
      <c r="EM782" s="65"/>
      <c r="EN782" s="64"/>
      <c r="EO782" s="64"/>
      <c r="EP782" s="64"/>
      <c r="EQ782" s="64"/>
      <c r="ER782" s="64"/>
      <c r="ES782" s="166"/>
      <c r="ET782" s="166"/>
      <c r="EU782" s="166"/>
      <c r="EV782" s="166"/>
      <c r="EW782" s="166"/>
      <c r="EX782" s="166"/>
      <c r="EY782" s="166"/>
      <c r="EZ782" s="166"/>
      <c r="FA782" s="166"/>
      <c r="FB782" s="166"/>
      <c r="FC782" s="166"/>
      <c r="FD782" s="166"/>
      <c r="FE782" s="166"/>
      <c r="FF782" s="166"/>
      <c r="FG782" s="166"/>
      <c r="FH782" s="166"/>
      <c r="FI782" s="166"/>
      <c r="FJ782" s="166"/>
      <c r="FK782" s="166"/>
      <c r="FL782" s="166"/>
      <c r="FM782" s="166"/>
    </row>
    <row r="783" spans="66:169" x14ac:dyDescent="0.3">
      <c r="BN783" s="64"/>
      <c r="BO783" s="64"/>
      <c r="BP783" s="64"/>
      <c r="BQ783" s="64"/>
      <c r="BR783" s="64"/>
      <c r="BS783" s="64"/>
      <c r="BT783" s="64"/>
      <c r="BU783" s="64"/>
      <c r="BV783" s="64"/>
      <c r="BW783" s="64"/>
      <c r="BX783" s="64"/>
      <c r="BY783" s="64"/>
      <c r="BZ783" s="64"/>
      <c r="CA783" s="64"/>
      <c r="CC783" s="64"/>
      <c r="CD783" s="64"/>
      <c r="CE783" s="64"/>
      <c r="CF783" s="64"/>
      <c r="CG783" s="64"/>
      <c r="CH783" s="64"/>
      <c r="CI783" s="64"/>
      <c r="CJ783" s="64"/>
      <c r="CK783" s="64"/>
      <c r="CL783" s="64"/>
      <c r="CM783" s="64"/>
      <c r="CN783" s="64"/>
      <c r="CO783" s="64"/>
      <c r="CP783" s="64"/>
      <c r="CQ783" s="64"/>
      <c r="CR783" s="64"/>
      <c r="CS783" s="64"/>
      <c r="CT783" s="64"/>
      <c r="CU783" s="64"/>
      <c r="CV783" s="64"/>
      <c r="CW783" s="64"/>
      <c r="CX783" s="64"/>
      <c r="CY783" s="64"/>
      <c r="CZ783" s="64"/>
      <c r="DA783" s="64"/>
      <c r="DB783" s="64"/>
      <c r="DC783" s="64"/>
      <c r="DD783" s="64"/>
      <c r="DE783" s="64"/>
      <c r="DF783" s="65"/>
      <c r="DG783" s="65"/>
      <c r="DH783" s="64"/>
      <c r="DI783" s="64"/>
      <c r="DJ783" s="64"/>
      <c r="DK783" s="64"/>
      <c r="DL783" s="64"/>
      <c r="DM783" s="64"/>
      <c r="DN783" s="64"/>
      <c r="DO783" s="64"/>
      <c r="DP783" s="64"/>
      <c r="DQ783" s="64"/>
      <c r="DR783" s="64"/>
      <c r="DS783" s="65"/>
      <c r="DT783" s="65"/>
      <c r="DU783" s="65"/>
      <c r="DV783" s="65"/>
      <c r="DW783" s="65"/>
      <c r="DX783" s="65"/>
      <c r="DY783" s="65"/>
      <c r="DZ783" s="65"/>
      <c r="EA783" s="65"/>
      <c r="EB783" s="65"/>
      <c r="EC783" s="65"/>
      <c r="ED783" s="65"/>
      <c r="EE783" s="65"/>
      <c r="EF783" s="65"/>
      <c r="EG783" s="65"/>
      <c r="EH783" s="65"/>
      <c r="EI783" s="65"/>
      <c r="EJ783" s="65"/>
      <c r="EK783" s="65"/>
      <c r="EL783" s="65"/>
      <c r="EM783" s="65"/>
      <c r="EN783" s="64"/>
      <c r="EO783" s="64"/>
      <c r="EP783" s="64"/>
      <c r="EQ783" s="64"/>
      <c r="ER783" s="64"/>
      <c r="ES783" s="166"/>
      <c r="ET783" s="166"/>
      <c r="EU783" s="166"/>
      <c r="EV783" s="166"/>
      <c r="EW783" s="166"/>
      <c r="EX783" s="166"/>
      <c r="EY783" s="166"/>
      <c r="EZ783" s="166"/>
      <c r="FA783" s="166"/>
      <c r="FB783" s="166"/>
      <c r="FC783" s="166"/>
      <c r="FD783" s="166"/>
      <c r="FE783" s="166"/>
      <c r="FF783" s="166"/>
      <c r="FG783" s="166"/>
      <c r="FH783" s="166"/>
      <c r="FI783" s="166"/>
      <c r="FJ783" s="166"/>
      <c r="FK783" s="166"/>
      <c r="FL783" s="166"/>
      <c r="FM783" s="166"/>
    </row>
    <row r="784" spans="66:169" x14ac:dyDescent="0.3">
      <c r="BN784" s="64"/>
      <c r="BO784" s="64"/>
      <c r="BP784" s="64"/>
      <c r="BQ784" s="64"/>
      <c r="BR784" s="64"/>
      <c r="BS784" s="64"/>
      <c r="BT784" s="64"/>
      <c r="BU784" s="64"/>
      <c r="BV784" s="64"/>
      <c r="BW784" s="64"/>
      <c r="BX784" s="64"/>
      <c r="BY784" s="64"/>
      <c r="BZ784" s="64"/>
      <c r="CA784" s="64"/>
      <c r="CC784" s="64"/>
      <c r="CD784" s="64"/>
      <c r="CE784" s="64"/>
      <c r="CF784" s="64"/>
      <c r="CG784" s="64"/>
      <c r="CH784" s="64"/>
      <c r="CI784" s="64"/>
      <c r="CJ784" s="64"/>
      <c r="CK784" s="64"/>
      <c r="CL784" s="64"/>
      <c r="CM784" s="64"/>
      <c r="CN784" s="64"/>
      <c r="CO784" s="64"/>
      <c r="CP784" s="64"/>
      <c r="CQ784" s="64"/>
      <c r="CR784" s="64"/>
      <c r="CS784" s="64"/>
      <c r="CT784" s="64"/>
      <c r="CU784" s="64"/>
      <c r="CV784" s="64"/>
      <c r="CW784" s="64"/>
      <c r="CX784" s="64"/>
      <c r="CY784" s="64"/>
      <c r="CZ784" s="64"/>
      <c r="DA784" s="64"/>
      <c r="DB784" s="64"/>
      <c r="DC784" s="64"/>
      <c r="DD784" s="64"/>
      <c r="DE784" s="64"/>
      <c r="DF784" s="65"/>
      <c r="DG784" s="65"/>
      <c r="DH784" s="64"/>
      <c r="DI784" s="64"/>
      <c r="DJ784" s="64"/>
      <c r="DK784" s="64"/>
      <c r="DL784" s="64"/>
      <c r="DM784" s="64"/>
      <c r="DN784" s="64"/>
      <c r="DO784" s="64"/>
      <c r="DP784" s="64"/>
      <c r="DQ784" s="64"/>
      <c r="DR784" s="64"/>
      <c r="DS784" s="65"/>
      <c r="DT784" s="65"/>
      <c r="DU784" s="65"/>
      <c r="DV784" s="65"/>
      <c r="DW784" s="65"/>
      <c r="DX784" s="65"/>
      <c r="DY784" s="65"/>
      <c r="DZ784" s="65"/>
      <c r="EA784" s="65"/>
      <c r="EB784" s="65"/>
      <c r="EC784" s="65"/>
      <c r="ED784" s="65"/>
      <c r="EE784" s="65"/>
      <c r="EF784" s="65"/>
      <c r="EG784" s="65"/>
      <c r="EH784" s="65"/>
      <c r="EI784" s="65"/>
      <c r="EJ784" s="65"/>
      <c r="EK784" s="65"/>
      <c r="EL784" s="65"/>
      <c r="EM784" s="65"/>
      <c r="EN784" s="64"/>
      <c r="EO784" s="64"/>
      <c r="EP784" s="64"/>
      <c r="EQ784" s="64"/>
      <c r="ER784" s="64"/>
      <c r="ES784" s="166"/>
      <c r="ET784" s="166"/>
      <c r="EU784" s="166"/>
      <c r="EV784" s="166"/>
      <c r="EW784" s="166"/>
      <c r="EX784" s="166"/>
      <c r="EY784" s="166"/>
      <c r="EZ784" s="166"/>
      <c r="FA784" s="166"/>
      <c r="FB784" s="166"/>
      <c r="FC784" s="166"/>
      <c r="FD784" s="166"/>
      <c r="FE784" s="166"/>
      <c r="FF784" s="166"/>
      <c r="FG784" s="166"/>
      <c r="FH784" s="166"/>
      <c r="FI784" s="166"/>
      <c r="FJ784" s="166"/>
      <c r="FK784" s="166"/>
      <c r="FL784" s="166"/>
      <c r="FM784" s="166"/>
    </row>
    <row r="785" spans="66:169" x14ac:dyDescent="0.3">
      <c r="BN785" s="64"/>
      <c r="BO785" s="64"/>
      <c r="BP785" s="64"/>
      <c r="BQ785" s="64"/>
      <c r="BR785" s="64"/>
      <c r="BS785" s="64"/>
      <c r="BT785" s="64"/>
      <c r="BU785" s="64"/>
      <c r="BV785" s="64"/>
      <c r="BW785" s="64"/>
      <c r="BX785" s="64"/>
      <c r="BY785" s="64"/>
      <c r="BZ785" s="64"/>
      <c r="CA785" s="64"/>
      <c r="CC785" s="64"/>
      <c r="CD785" s="64"/>
      <c r="CE785" s="64"/>
      <c r="CF785" s="64"/>
      <c r="CG785" s="64"/>
      <c r="CH785" s="64"/>
      <c r="CI785" s="64"/>
      <c r="CJ785" s="64"/>
      <c r="CK785" s="64"/>
      <c r="CL785" s="64"/>
      <c r="CM785" s="64"/>
      <c r="CN785" s="64"/>
      <c r="CO785" s="64"/>
      <c r="CP785" s="64"/>
      <c r="CQ785" s="64"/>
      <c r="CR785" s="64"/>
      <c r="CS785" s="64"/>
      <c r="CT785" s="64"/>
      <c r="CU785" s="64"/>
      <c r="CV785" s="64"/>
      <c r="CW785" s="64"/>
      <c r="CX785" s="64"/>
      <c r="CY785" s="64"/>
      <c r="CZ785" s="64"/>
      <c r="DA785" s="64"/>
      <c r="DB785" s="64"/>
      <c r="DC785" s="64"/>
      <c r="DD785" s="64"/>
      <c r="DE785" s="64"/>
      <c r="DF785" s="65"/>
      <c r="DG785" s="65"/>
      <c r="DH785" s="64"/>
      <c r="DI785" s="64"/>
      <c r="DJ785" s="64"/>
      <c r="DK785" s="64"/>
      <c r="DL785" s="64"/>
      <c r="DM785" s="64"/>
      <c r="DN785" s="64"/>
      <c r="DO785" s="64"/>
      <c r="DP785" s="64"/>
      <c r="DQ785" s="64"/>
      <c r="DR785" s="64"/>
      <c r="DS785" s="65"/>
      <c r="DT785" s="65"/>
      <c r="DU785" s="65"/>
      <c r="DV785" s="65"/>
      <c r="DW785" s="65"/>
      <c r="DX785" s="65"/>
      <c r="DY785" s="65"/>
      <c r="DZ785" s="65"/>
      <c r="EA785" s="65"/>
      <c r="EB785" s="65"/>
      <c r="EC785" s="65"/>
      <c r="ED785" s="65"/>
      <c r="EE785" s="65"/>
      <c r="EF785" s="65"/>
      <c r="EG785" s="65"/>
      <c r="EH785" s="65"/>
      <c r="EI785" s="65"/>
      <c r="EJ785" s="65"/>
      <c r="EK785" s="65"/>
      <c r="EL785" s="65"/>
      <c r="EM785" s="65"/>
      <c r="EN785" s="64"/>
      <c r="EO785" s="64"/>
      <c r="EP785" s="64"/>
      <c r="EQ785" s="64"/>
      <c r="ER785" s="64"/>
      <c r="ES785" s="166"/>
      <c r="ET785" s="166"/>
      <c r="EU785" s="166"/>
      <c r="EV785" s="166"/>
      <c r="EW785" s="166"/>
      <c r="EX785" s="166"/>
      <c r="EY785" s="166"/>
      <c r="EZ785" s="166"/>
      <c r="FA785" s="166"/>
      <c r="FB785" s="166"/>
      <c r="FC785" s="166"/>
      <c r="FD785" s="166"/>
      <c r="FE785" s="166"/>
      <c r="FF785" s="166"/>
      <c r="FG785" s="166"/>
      <c r="FH785" s="166"/>
      <c r="FI785" s="166"/>
      <c r="FJ785" s="166"/>
      <c r="FK785" s="166"/>
      <c r="FL785" s="166"/>
      <c r="FM785" s="166"/>
    </row>
    <row r="786" spans="66:169" x14ac:dyDescent="0.3"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C786" s="64"/>
      <c r="CD786" s="64"/>
      <c r="CE786" s="64"/>
      <c r="CF786" s="64"/>
      <c r="CG786" s="64"/>
      <c r="CH786" s="64"/>
      <c r="CI786" s="64"/>
      <c r="CJ786" s="64"/>
      <c r="CK786" s="64"/>
      <c r="CL786" s="64"/>
      <c r="CM786" s="64"/>
      <c r="CN786" s="64"/>
      <c r="CO786" s="64"/>
      <c r="CP786" s="64"/>
      <c r="CQ786" s="64"/>
      <c r="CR786" s="64"/>
      <c r="CS786" s="64"/>
      <c r="CT786" s="64"/>
      <c r="CU786" s="64"/>
      <c r="CV786" s="64"/>
      <c r="CW786" s="64"/>
      <c r="CX786" s="64"/>
      <c r="CY786" s="64"/>
      <c r="CZ786" s="64"/>
      <c r="DA786" s="64"/>
      <c r="DB786" s="64"/>
      <c r="DC786" s="64"/>
      <c r="DD786" s="64"/>
      <c r="DE786" s="64"/>
      <c r="DF786" s="65"/>
      <c r="DG786" s="65"/>
      <c r="DH786" s="64"/>
      <c r="DI786" s="64"/>
      <c r="DJ786" s="64"/>
      <c r="DK786" s="64"/>
      <c r="DL786" s="64"/>
      <c r="DM786" s="64"/>
      <c r="DN786" s="64"/>
      <c r="DO786" s="64"/>
      <c r="DP786" s="64"/>
      <c r="DQ786" s="64"/>
      <c r="DR786" s="64"/>
      <c r="DS786" s="65"/>
      <c r="DT786" s="65"/>
      <c r="DU786" s="65"/>
      <c r="DV786" s="65"/>
      <c r="DW786" s="65"/>
      <c r="DX786" s="65"/>
      <c r="DY786" s="65"/>
      <c r="DZ786" s="65"/>
      <c r="EA786" s="65"/>
      <c r="EB786" s="65"/>
      <c r="EC786" s="65"/>
      <c r="ED786" s="65"/>
      <c r="EE786" s="65"/>
      <c r="EF786" s="65"/>
      <c r="EG786" s="65"/>
      <c r="EH786" s="65"/>
      <c r="EI786" s="65"/>
      <c r="EJ786" s="65"/>
      <c r="EK786" s="65"/>
      <c r="EL786" s="65"/>
      <c r="EM786" s="65"/>
      <c r="EN786" s="64"/>
      <c r="EO786" s="64"/>
      <c r="EP786" s="64"/>
      <c r="EQ786" s="64"/>
      <c r="ER786" s="64"/>
      <c r="ES786" s="166"/>
      <c r="ET786" s="166"/>
      <c r="EU786" s="166"/>
      <c r="EV786" s="166"/>
      <c r="EW786" s="166"/>
      <c r="EX786" s="166"/>
      <c r="EY786" s="166"/>
      <c r="EZ786" s="166"/>
      <c r="FA786" s="166"/>
      <c r="FB786" s="166"/>
      <c r="FC786" s="166"/>
      <c r="FD786" s="166"/>
      <c r="FE786" s="166"/>
      <c r="FF786" s="166"/>
      <c r="FG786" s="166"/>
      <c r="FH786" s="166"/>
      <c r="FI786" s="166"/>
      <c r="FJ786" s="166"/>
      <c r="FK786" s="166"/>
      <c r="FL786" s="166"/>
      <c r="FM786" s="166"/>
    </row>
    <row r="787" spans="66:169" x14ac:dyDescent="0.3">
      <c r="BN787" s="64"/>
      <c r="BO787" s="64"/>
      <c r="BP787" s="64"/>
      <c r="BQ787" s="64"/>
      <c r="BR787" s="64"/>
      <c r="BS787" s="64"/>
      <c r="BT787" s="64"/>
      <c r="BU787" s="64"/>
      <c r="BV787" s="64"/>
      <c r="BW787" s="64"/>
      <c r="BX787" s="64"/>
      <c r="BY787" s="64"/>
      <c r="BZ787" s="64"/>
      <c r="CA787" s="64"/>
      <c r="CC787" s="64"/>
      <c r="CD787" s="64"/>
      <c r="CE787" s="64"/>
      <c r="CF787" s="64"/>
      <c r="CG787" s="64"/>
      <c r="CH787" s="64"/>
      <c r="CI787" s="64"/>
      <c r="CJ787" s="64"/>
      <c r="CK787" s="64"/>
      <c r="CL787" s="64"/>
      <c r="CM787" s="64"/>
      <c r="CN787" s="64"/>
      <c r="CO787" s="64"/>
      <c r="CP787" s="64"/>
      <c r="CQ787" s="64"/>
      <c r="CR787" s="64"/>
      <c r="CS787" s="64"/>
      <c r="CT787" s="64"/>
      <c r="CU787" s="64"/>
      <c r="CV787" s="64"/>
      <c r="CW787" s="64"/>
      <c r="CX787" s="64"/>
      <c r="CY787" s="64"/>
      <c r="CZ787" s="64"/>
      <c r="DA787" s="64"/>
      <c r="DB787" s="64"/>
      <c r="DC787" s="64"/>
      <c r="DD787" s="64"/>
      <c r="DE787" s="64"/>
      <c r="DF787" s="65"/>
      <c r="DG787" s="65"/>
      <c r="DH787" s="64"/>
      <c r="DI787" s="64"/>
      <c r="DJ787" s="64"/>
      <c r="DK787" s="64"/>
      <c r="DL787" s="64"/>
      <c r="DM787" s="64"/>
      <c r="DN787" s="64"/>
      <c r="DO787" s="64"/>
      <c r="DP787" s="64"/>
      <c r="DQ787" s="64"/>
      <c r="DR787" s="64"/>
      <c r="DS787" s="65"/>
      <c r="DT787" s="65"/>
      <c r="DU787" s="65"/>
      <c r="DV787" s="65"/>
      <c r="DW787" s="65"/>
      <c r="DX787" s="65"/>
      <c r="DY787" s="65"/>
      <c r="DZ787" s="65"/>
      <c r="EA787" s="65"/>
      <c r="EB787" s="65"/>
      <c r="EC787" s="65"/>
      <c r="ED787" s="65"/>
      <c r="EE787" s="65"/>
      <c r="EF787" s="65"/>
      <c r="EG787" s="65"/>
      <c r="EH787" s="65"/>
      <c r="EI787" s="65"/>
      <c r="EJ787" s="65"/>
      <c r="EK787" s="65"/>
      <c r="EL787" s="65"/>
      <c r="EM787" s="65"/>
      <c r="EN787" s="64"/>
      <c r="EO787" s="64"/>
      <c r="EP787" s="64"/>
      <c r="EQ787" s="64"/>
      <c r="ER787" s="64"/>
      <c r="ES787" s="166"/>
      <c r="ET787" s="166"/>
      <c r="EU787" s="166"/>
      <c r="EV787" s="166"/>
      <c r="EW787" s="166"/>
      <c r="EX787" s="166"/>
      <c r="EY787" s="166"/>
      <c r="EZ787" s="166"/>
      <c r="FA787" s="166"/>
      <c r="FB787" s="166"/>
      <c r="FC787" s="166"/>
      <c r="FD787" s="166"/>
      <c r="FE787" s="166"/>
      <c r="FF787" s="166"/>
      <c r="FG787" s="166"/>
      <c r="FH787" s="166"/>
      <c r="FI787" s="166"/>
      <c r="FJ787" s="166"/>
      <c r="FK787" s="166"/>
      <c r="FL787" s="166"/>
      <c r="FM787" s="166"/>
    </row>
    <row r="788" spans="66:169" x14ac:dyDescent="0.3"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C788" s="64"/>
      <c r="CD788" s="64"/>
      <c r="CE788" s="64"/>
      <c r="CF788" s="64"/>
      <c r="CG788" s="64"/>
      <c r="CH788" s="64"/>
      <c r="CI788" s="64"/>
      <c r="CJ788" s="64"/>
      <c r="CK788" s="64"/>
      <c r="CL788" s="64"/>
      <c r="CM788" s="64"/>
      <c r="CN788" s="64"/>
      <c r="CO788" s="64"/>
      <c r="CP788" s="64"/>
      <c r="CQ788" s="64"/>
      <c r="CR788" s="64"/>
      <c r="CS788" s="64"/>
      <c r="CT788" s="64"/>
      <c r="CU788" s="64"/>
      <c r="CV788" s="64"/>
      <c r="CW788" s="64"/>
      <c r="CX788" s="64"/>
      <c r="CY788" s="64"/>
      <c r="CZ788" s="64"/>
      <c r="DA788" s="64"/>
      <c r="DB788" s="64"/>
      <c r="DC788" s="64"/>
      <c r="DD788" s="64"/>
      <c r="DE788" s="64"/>
      <c r="DF788" s="65"/>
      <c r="DG788" s="65"/>
      <c r="DH788" s="64"/>
      <c r="DI788" s="64"/>
      <c r="DJ788" s="64"/>
      <c r="DK788" s="64"/>
      <c r="DL788" s="64"/>
      <c r="DM788" s="64"/>
      <c r="DN788" s="64"/>
      <c r="DO788" s="64"/>
      <c r="DP788" s="64"/>
      <c r="DQ788" s="64"/>
      <c r="DR788" s="64"/>
      <c r="DS788" s="65"/>
      <c r="DT788" s="65"/>
      <c r="DU788" s="65"/>
      <c r="DV788" s="65"/>
      <c r="DW788" s="65"/>
      <c r="DX788" s="65"/>
      <c r="DY788" s="65"/>
      <c r="DZ788" s="65"/>
      <c r="EA788" s="65"/>
      <c r="EB788" s="65"/>
      <c r="EC788" s="65"/>
      <c r="ED788" s="65"/>
      <c r="EE788" s="65"/>
      <c r="EF788" s="65"/>
      <c r="EG788" s="65"/>
      <c r="EH788" s="65"/>
      <c r="EI788" s="65"/>
      <c r="EJ788" s="65"/>
      <c r="EK788" s="65"/>
      <c r="EL788" s="65"/>
      <c r="EM788" s="65"/>
      <c r="EN788" s="64"/>
      <c r="EO788" s="64"/>
      <c r="EP788" s="64"/>
      <c r="EQ788" s="64"/>
      <c r="ER788" s="64"/>
      <c r="ES788" s="166"/>
      <c r="ET788" s="166"/>
      <c r="EU788" s="166"/>
      <c r="EV788" s="166"/>
      <c r="EW788" s="166"/>
      <c r="EX788" s="166"/>
      <c r="EY788" s="166"/>
      <c r="EZ788" s="166"/>
      <c r="FA788" s="166"/>
      <c r="FB788" s="166"/>
      <c r="FC788" s="166"/>
      <c r="FD788" s="166"/>
      <c r="FE788" s="166"/>
      <c r="FF788" s="166"/>
      <c r="FG788" s="166"/>
      <c r="FH788" s="166"/>
      <c r="FI788" s="166"/>
      <c r="FJ788" s="166"/>
      <c r="FK788" s="166"/>
      <c r="FL788" s="166"/>
      <c r="FM788" s="166"/>
    </row>
    <row r="789" spans="66:169" x14ac:dyDescent="0.3">
      <c r="BN789" s="64"/>
      <c r="BO789" s="64"/>
      <c r="BP789" s="64"/>
      <c r="BQ789" s="64"/>
      <c r="BR789" s="64"/>
      <c r="BS789" s="64"/>
      <c r="BT789" s="64"/>
      <c r="BU789" s="64"/>
      <c r="BV789" s="64"/>
      <c r="BW789" s="64"/>
      <c r="BX789" s="64"/>
      <c r="BY789" s="64"/>
      <c r="BZ789" s="64"/>
      <c r="CA789" s="64"/>
      <c r="CC789" s="64"/>
      <c r="CD789" s="64"/>
      <c r="CE789" s="64"/>
      <c r="CF789" s="64"/>
      <c r="CG789" s="64"/>
      <c r="CH789" s="64"/>
      <c r="CI789" s="64"/>
      <c r="CJ789" s="64"/>
      <c r="CK789" s="64"/>
      <c r="CL789" s="64"/>
      <c r="CM789" s="64"/>
      <c r="CN789" s="64"/>
      <c r="CO789" s="64"/>
      <c r="CP789" s="64"/>
      <c r="CQ789" s="64"/>
      <c r="CR789" s="64"/>
      <c r="CS789" s="64"/>
      <c r="CT789" s="64"/>
      <c r="CU789" s="64"/>
      <c r="CV789" s="64"/>
      <c r="CW789" s="64"/>
      <c r="CX789" s="64"/>
      <c r="CY789" s="64"/>
      <c r="CZ789" s="64"/>
      <c r="DA789" s="64"/>
      <c r="DB789" s="64"/>
      <c r="DC789" s="64"/>
      <c r="DD789" s="64"/>
      <c r="DE789" s="64"/>
      <c r="DF789" s="65"/>
      <c r="DG789" s="65"/>
      <c r="DH789" s="64"/>
      <c r="DI789" s="64"/>
      <c r="DJ789" s="64"/>
      <c r="DK789" s="64"/>
      <c r="DL789" s="64"/>
      <c r="DM789" s="64"/>
      <c r="DN789" s="64"/>
      <c r="DO789" s="64"/>
      <c r="DP789" s="64"/>
      <c r="DQ789" s="64"/>
      <c r="DR789" s="64"/>
      <c r="DS789" s="65"/>
      <c r="DT789" s="65"/>
      <c r="DU789" s="65"/>
      <c r="DV789" s="65"/>
      <c r="DW789" s="65"/>
      <c r="DX789" s="65"/>
      <c r="DY789" s="65"/>
      <c r="DZ789" s="65"/>
      <c r="EA789" s="65"/>
      <c r="EB789" s="65"/>
      <c r="EC789" s="65"/>
      <c r="ED789" s="65"/>
      <c r="EE789" s="65"/>
      <c r="EF789" s="65"/>
      <c r="EG789" s="65"/>
      <c r="EH789" s="65"/>
      <c r="EI789" s="65"/>
      <c r="EJ789" s="65"/>
      <c r="EK789" s="65"/>
      <c r="EL789" s="65"/>
      <c r="EM789" s="65"/>
      <c r="EN789" s="64"/>
      <c r="EO789" s="64"/>
      <c r="EP789" s="64"/>
      <c r="EQ789" s="64"/>
      <c r="ER789" s="64"/>
      <c r="ES789" s="166"/>
      <c r="ET789" s="166"/>
      <c r="EU789" s="166"/>
      <c r="EV789" s="166"/>
      <c r="EW789" s="166"/>
      <c r="EX789" s="166"/>
      <c r="EY789" s="166"/>
      <c r="EZ789" s="166"/>
      <c r="FA789" s="166"/>
      <c r="FB789" s="166"/>
      <c r="FC789" s="166"/>
      <c r="FD789" s="166"/>
      <c r="FE789" s="166"/>
      <c r="FF789" s="166"/>
      <c r="FG789" s="166"/>
      <c r="FH789" s="166"/>
      <c r="FI789" s="166"/>
      <c r="FJ789" s="166"/>
      <c r="FK789" s="166"/>
      <c r="FL789" s="166"/>
      <c r="FM789" s="166"/>
    </row>
    <row r="790" spans="66:169" x14ac:dyDescent="0.3">
      <c r="BN790" s="64"/>
      <c r="BO790" s="64"/>
      <c r="BP790" s="64"/>
      <c r="BQ790" s="64"/>
      <c r="BR790" s="64"/>
      <c r="BS790" s="64"/>
      <c r="BT790" s="64"/>
      <c r="BU790" s="64"/>
      <c r="BV790" s="64"/>
      <c r="BW790" s="64"/>
      <c r="BX790" s="64"/>
      <c r="BY790" s="64"/>
      <c r="BZ790" s="64"/>
      <c r="CA790" s="64"/>
      <c r="CC790" s="64"/>
      <c r="CD790" s="64"/>
      <c r="CE790" s="64"/>
      <c r="CF790" s="64"/>
      <c r="CG790" s="64"/>
      <c r="CH790" s="64"/>
      <c r="CI790" s="64"/>
      <c r="CJ790" s="64"/>
      <c r="CK790" s="64"/>
      <c r="CL790" s="64"/>
      <c r="CM790" s="64"/>
      <c r="CN790" s="64"/>
      <c r="CO790" s="64"/>
      <c r="CP790" s="64"/>
      <c r="CQ790" s="64"/>
      <c r="CR790" s="64"/>
      <c r="CS790" s="64"/>
      <c r="CT790" s="64"/>
      <c r="CU790" s="64"/>
      <c r="CV790" s="64"/>
      <c r="CW790" s="64"/>
      <c r="CX790" s="64"/>
      <c r="CY790" s="64"/>
      <c r="CZ790" s="64"/>
      <c r="DA790" s="64"/>
      <c r="DB790" s="64"/>
      <c r="DC790" s="64"/>
      <c r="DD790" s="64"/>
      <c r="DE790" s="64"/>
      <c r="DF790" s="65"/>
      <c r="DG790" s="65"/>
      <c r="DH790" s="64"/>
      <c r="DI790" s="64"/>
      <c r="DJ790" s="64"/>
      <c r="DK790" s="64"/>
      <c r="DL790" s="64"/>
      <c r="DM790" s="64"/>
      <c r="DN790" s="64"/>
      <c r="DO790" s="64"/>
      <c r="DP790" s="64"/>
      <c r="DQ790" s="64"/>
      <c r="DR790" s="64"/>
      <c r="DS790" s="65"/>
      <c r="DT790" s="65"/>
      <c r="DU790" s="65"/>
      <c r="DV790" s="65"/>
      <c r="DW790" s="65"/>
      <c r="DX790" s="65"/>
      <c r="DY790" s="65"/>
      <c r="DZ790" s="65"/>
      <c r="EA790" s="65"/>
      <c r="EB790" s="65"/>
      <c r="EC790" s="65"/>
      <c r="ED790" s="65"/>
      <c r="EE790" s="65"/>
      <c r="EF790" s="65"/>
      <c r="EG790" s="65"/>
      <c r="EH790" s="65"/>
      <c r="EI790" s="65"/>
      <c r="EJ790" s="65"/>
      <c r="EK790" s="65"/>
      <c r="EL790" s="65"/>
      <c r="EM790" s="65"/>
      <c r="EN790" s="64"/>
      <c r="EO790" s="64"/>
      <c r="EP790" s="64"/>
      <c r="EQ790" s="64"/>
      <c r="ER790" s="64"/>
      <c r="ES790" s="166"/>
      <c r="ET790" s="166"/>
      <c r="EU790" s="166"/>
      <c r="EV790" s="166"/>
      <c r="EW790" s="166"/>
      <c r="EX790" s="166"/>
      <c r="EY790" s="166"/>
      <c r="EZ790" s="166"/>
      <c r="FA790" s="166"/>
      <c r="FB790" s="166"/>
      <c r="FC790" s="166"/>
      <c r="FD790" s="166"/>
      <c r="FE790" s="166"/>
      <c r="FF790" s="166"/>
      <c r="FG790" s="166"/>
      <c r="FH790" s="166"/>
      <c r="FI790" s="166"/>
      <c r="FJ790" s="166"/>
      <c r="FK790" s="166"/>
      <c r="FL790" s="166"/>
      <c r="FM790" s="166"/>
    </row>
    <row r="791" spans="66:169" x14ac:dyDescent="0.3">
      <c r="BN791" s="64"/>
      <c r="BO791" s="64"/>
      <c r="BP791" s="64"/>
      <c r="BQ791" s="64"/>
      <c r="BR791" s="64"/>
      <c r="BS791" s="64"/>
      <c r="BT791" s="64"/>
      <c r="BU791" s="64"/>
      <c r="BV791" s="64"/>
      <c r="BW791" s="64"/>
      <c r="BX791" s="64"/>
      <c r="BY791" s="64"/>
      <c r="BZ791" s="64"/>
      <c r="CA791" s="64"/>
      <c r="CC791" s="64"/>
      <c r="CD791" s="64"/>
      <c r="CE791" s="64"/>
      <c r="CF791" s="64"/>
      <c r="CG791" s="64"/>
      <c r="CH791" s="64"/>
      <c r="CI791" s="64"/>
      <c r="CJ791" s="64"/>
      <c r="CK791" s="64"/>
      <c r="CL791" s="64"/>
      <c r="CM791" s="64"/>
      <c r="CN791" s="64"/>
      <c r="CO791" s="64"/>
      <c r="CP791" s="64"/>
      <c r="CQ791" s="64"/>
      <c r="CR791" s="64"/>
      <c r="CS791" s="64"/>
      <c r="CT791" s="64"/>
      <c r="CU791" s="64"/>
      <c r="CV791" s="64"/>
      <c r="CW791" s="64"/>
      <c r="CX791" s="64"/>
      <c r="CY791" s="64"/>
      <c r="CZ791" s="64"/>
      <c r="DA791" s="64"/>
      <c r="DB791" s="64"/>
      <c r="DC791" s="64"/>
      <c r="DD791" s="64"/>
      <c r="DE791" s="64"/>
      <c r="DF791" s="65"/>
      <c r="DG791" s="65"/>
      <c r="DH791" s="64"/>
      <c r="DI791" s="64"/>
      <c r="DJ791" s="64"/>
      <c r="DK791" s="64"/>
      <c r="DL791" s="64"/>
      <c r="DM791" s="64"/>
      <c r="DN791" s="64"/>
      <c r="DO791" s="64"/>
      <c r="DP791" s="64"/>
      <c r="DQ791" s="64"/>
      <c r="DR791" s="64"/>
      <c r="DS791" s="65"/>
      <c r="DT791" s="65"/>
      <c r="DU791" s="65"/>
      <c r="DV791" s="65"/>
      <c r="DW791" s="65"/>
      <c r="DX791" s="65"/>
      <c r="DY791" s="65"/>
      <c r="DZ791" s="65"/>
      <c r="EA791" s="65"/>
      <c r="EB791" s="65"/>
      <c r="EC791" s="65"/>
      <c r="ED791" s="65"/>
      <c r="EE791" s="65"/>
      <c r="EF791" s="65"/>
      <c r="EG791" s="65"/>
      <c r="EH791" s="65"/>
      <c r="EI791" s="65"/>
      <c r="EJ791" s="65"/>
      <c r="EK791" s="65"/>
      <c r="EL791" s="65"/>
      <c r="EM791" s="65"/>
      <c r="EN791" s="64"/>
      <c r="EO791" s="64"/>
      <c r="EP791" s="64"/>
      <c r="EQ791" s="64"/>
      <c r="ER791" s="64"/>
      <c r="ES791" s="166"/>
      <c r="ET791" s="166"/>
      <c r="EU791" s="166"/>
      <c r="EV791" s="166"/>
      <c r="EW791" s="166"/>
      <c r="EX791" s="166"/>
      <c r="EY791" s="166"/>
      <c r="EZ791" s="166"/>
      <c r="FA791" s="166"/>
      <c r="FB791" s="166"/>
      <c r="FC791" s="166"/>
      <c r="FD791" s="166"/>
      <c r="FE791" s="166"/>
      <c r="FF791" s="166"/>
      <c r="FG791" s="166"/>
      <c r="FH791" s="166"/>
      <c r="FI791" s="166"/>
      <c r="FJ791" s="166"/>
      <c r="FK791" s="166"/>
      <c r="FL791" s="166"/>
      <c r="FM791" s="166"/>
    </row>
    <row r="792" spans="66:169" x14ac:dyDescent="0.3">
      <c r="BN792" s="64"/>
      <c r="BO792" s="64"/>
      <c r="BP792" s="64"/>
      <c r="BQ792" s="64"/>
      <c r="BR792" s="64"/>
      <c r="BS792" s="64"/>
      <c r="BT792" s="64"/>
      <c r="BU792" s="64"/>
      <c r="BV792" s="64"/>
      <c r="BW792" s="64"/>
      <c r="BX792" s="64"/>
      <c r="BY792" s="64"/>
      <c r="BZ792" s="64"/>
      <c r="CA792" s="64"/>
      <c r="CC792" s="64"/>
      <c r="CD792" s="64"/>
      <c r="CE792" s="64"/>
      <c r="CF792" s="64"/>
      <c r="CG792" s="64"/>
      <c r="CH792" s="64"/>
      <c r="CI792" s="64"/>
      <c r="CJ792" s="64"/>
      <c r="CK792" s="64"/>
      <c r="CL792" s="64"/>
      <c r="CM792" s="64"/>
      <c r="CN792" s="64"/>
      <c r="CO792" s="64"/>
      <c r="CP792" s="64"/>
      <c r="CQ792" s="64"/>
      <c r="CR792" s="64"/>
      <c r="CS792" s="64"/>
      <c r="CT792" s="64"/>
      <c r="CU792" s="64"/>
      <c r="CV792" s="64"/>
      <c r="CW792" s="64"/>
      <c r="CX792" s="64"/>
      <c r="CY792" s="64"/>
      <c r="CZ792" s="64"/>
      <c r="DA792" s="64"/>
      <c r="DB792" s="64"/>
      <c r="DC792" s="64"/>
      <c r="DD792" s="64"/>
      <c r="DE792" s="64"/>
      <c r="DF792" s="65"/>
      <c r="DG792" s="65"/>
      <c r="DH792" s="64"/>
      <c r="DI792" s="64"/>
      <c r="DJ792" s="64"/>
      <c r="DK792" s="64"/>
      <c r="DL792" s="64"/>
      <c r="DM792" s="64"/>
      <c r="DN792" s="64"/>
      <c r="DO792" s="64"/>
      <c r="DP792" s="64"/>
      <c r="DQ792" s="64"/>
      <c r="DR792" s="64"/>
      <c r="DS792" s="65"/>
      <c r="DT792" s="65"/>
      <c r="DU792" s="65"/>
      <c r="DV792" s="65"/>
      <c r="DW792" s="65"/>
      <c r="DX792" s="65"/>
      <c r="DY792" s="65"/>
      <c r="DZ792" s="65"/>
      <c r="EA792" s="65"/>
      <c r="EB792" s="65"/>
      <c r="EC792" s="65"/>
      <c r="ED792" s="65"/>
      <c r="EE792" s="65"/>
      <c r="EF792" s="65"/>
      <c r="EG792" s="65"/>
      <c r="EH792" s="65"/>
      <c r="EI792" s="65"/>
      <c r="EJ792" s="65"/>
      <c r="EK792" s="65"/>
      <c r="EL792" s="65"/>
      <c r="EM792" s="65"/>
      <c r="EN792" s="64"/>
      <c r="EO792" s="64"/>
      <c r="EP792" s="64"/>
      <c r="EQ792" s="64"/>
      <c r="ER792" s="64"/>
      <c r="ES792" s="166"/>
      <c r="ET792" s="166"/>
      <c r="EU792" s="166"/>
      <c r="EV792" s="166"/>
      <c r="EW792" s="166"/>
      <c r="EX792" s="166"/>
      <c r="EY792" s="166"/>
      <c r="EZ792" s="166"/>
      <c r="FA792" s="166"/>
      <c r="FB792" s="166"/>
      <c r="FC792" s="166"/>
      <c r="FD792" s="166"/>
      <c r="FE792" s="166"/>
      <c r="FF792" s="166"/>
      <c r="FG792" s="166"/>
      <c r="FH792" s="166"/>
      <c r="FI792" s="166"/>
      <c r="FJ792" s="166"/>
      <c r="FK792" s="166"/>
      <c r="FL792" s="166"/>
      <c r="FM792" s="166"/>
    </row>
    <row r="793" spans="66:169" x14ac:dyDescent="0.3">
      <c r="BN793" s="64"/>
      <c r="BO793" s="64"/>
      <c r="BP793" s="64"/>
      <c r="BQ793" s="64"/>
      <c r="BR793" s="64"/>
      <c r="BS793" s="64"/>
      <c r="BT793" s="64"/>
      <c r="BU793" s="64"/>
      <c r="BV793" s="64"/>
      <c r="BW793" s="64"/>
      <c r="BX793" s="64"/>
      <c r="BY793" s="64"/>
      <c r="BZ793" s="64"/>
      <c r="CA793" s="64"/>
      <c r="CC793" s="64"/>
      <c r="CD793" s="64"/>
      <c r="CE793" s="64"/>
      <c r="CF793" s="64"/>
      <c r="CG793" s="64"/>
      <c r="CH793" s="64"/>
      <c r="CI793" s="64"/>
      <c r="CJ793" s="64"/>
      <c r="CK793" s="64"/>
      <c r="CL793" s="64"/>
      <c r="CM793" s="64"/>
      <c r="CN793" s="64"/>
      <c r="CO793" s="64"/>
      <c r="CP793" s="64"/>
      <c r="CQ793" s="64"/>
      <c r="CR793" s="64"/>
      <c r="CS793" s="64"/>
      <c r="CT793" s="64"/>
      <c r="CU793" s="64"/>
      <c r="CV793" s="64"/>
      <c r="CW793" s="64"/>
      <c r="CX793" s="64"/>
      <c r="CY793" s="64"/>
      <c r="CZ793" s="64"/>
      <c r="DA793" s="64"/>
      <c r="DB793" s="64"/>
      <c r="DC793" s="64"/>
      <c r="DD793" s="64"/>
      <c r="DE793" s="64"/>
      <c r="DF793" s="65"/>
      <c r="DG793" s="65"/>
      <c r="DH793" s="64"/>
      <c r="DI793" s="64"/>
      <c r="DJ793" s="64"/>
      <c r="DK793" s="64"/>
      <c r="DL793" s="64"/>
      <c r="DM793" s="64"/>
      <c r="DN793" s="64"/>
      <c r="DO793" s="64"/>
      <c r="DP793" s="64"/>
      <c r="DQ793" s="64"/>
      <c r="DR793" s="64"/>
      <c r="DS793" s="65"/>
      <c r="DT793" s="65"/>
      <c r="DU793" s="65"/>
      <c r="DV793" s="65"/>
      <c r="DW793" s="65"/>
      <c r="DX793" s="65"/>
      <c r="DY793" s="65"/>
      <c r="DZ793" s="65"/>
      <c r="EA793" s="65"/>
      <c r="EB793" s="65"/>
      <c r="EC793" s="65"/>
      <c r="ED793" s="65"/>
      <c r="EE793" s="65"/>
      <c r="EF793" s="65"/>
      <c r="EG793" s="65"/>
      <c r="EH793" s="65"/>
      <c r="EI793" s="65"/>
      <c r="EJ793" s="65"/>
      <c r="EK793" s="65"/>
      <c r="EL793" s="65"/>
      <c r="EM793" s="65"/>
      <c r="EN793" s="64"/>
      <c r="EO793" s="64"/>
      <c r="EP793" s="64"/>
      <c r="EQ793" s="64"/>
      <c r="ER793" s="64"/>
      <c r="ES793" s="166"/>
      <c r="ET793" s="166"/>
      <c r="EU793" s="166"/>
      <c r="EV793" s="166"/>
      <c r="EW793" s="166"/>
      <c r="EX793" s="166"/>
      <c r="EY793" s="166"/>
      <c r="EZ793" s="166"/>
      <c r="FA793" s="166"/>
      <c r="FB793" s="166"/>
      <c r="FC793" s="166"/>
      <c r="FD793" s="166"/>
      <c r="FE793" s="166"/>
      <c r="FF793" s="166"/>
      <c r="FG793" s="166"/>
      <c r="FH793" s="166"/>
      <c r="FI793" s="166"/>
      <c r="FJ793" s="166"/>
      <c r="FK793" s="166"/>
      <c r="FL793" s="166"/>
      <c r="FM793" s="166"/>
    </row>
    <row r="794" spans="66:169" x14ac:dyDescent="0.3"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  <c r="CO794" s="64"/>
      <c r="CP794" s="64"/>
      <c r="CQ794" s="64"/>
      <c r="CR794" s="64"/>
      <c r="CS794" s="64"/>
      <c r="CT794" s="64"/>
      <c r="CU794" s="64"/>
      <c r="CV794" s="64"/>
      <c r="CW794" s="64"/>
      <c r="CX794" s="64"/>
      <c r="CY794" s="64"/>
      <c r="CZ794" s="64"/>
      <c r="DA794" s="64"/>
      <c r="DB794" s="64"/>
      <c r="DC794" s="64"/>
      <c r="DD794" s="64"/>
      <c r="DE794" s="64"/>
      <c r="DF794" s="65"/>
      <c r="DG794" s="65"/>
      <c r="DH794" s="64"/>
      <c r="DI794" s="64"/>
      <c r="DJ794" s="64"/>
      <c r="DK794" s="64"/>
      <c r="DL794" s="64"/>
      <c r="DM794" s="64"/>
      <c r="DN794" s="64"/>
      <c r="DO794" s="64"/>
      <c r="DP794" s="64"/>
      <c r="DQ794" s="64"/>
      <c r="DR794" s="64"/>
      <c r="DS794" s="65"/>
      <c r="DT794" s="65"/>
      <c r="DU794" s="65"/>
      <c r="DV794" s="65"/>
      <c r="DW794" s="65"/>
      <c r="DX794" s="65"/>
      <c r="DY794" s="65"/>
      <c r="DZ794" s="65"/>
      <c r="EA794" s="65"/>
      <c r="EB794" s="65"/>
      <c r="EC794" s="65"/>
      <c r="ED794" s="65"/>
      <c r="EE794" s="65"/>
      <c r="EF794" s="65"/>
      <c r="EG794" s="65"/>
      <c r="EH794" s="65"/>
      <c r="EI794" s="65"/>
      <c r="EJ794" s="65"/>
      <c r="EK794" s="65"/>
      <c r="EL794" s="65"/>
      <c r="EM794" s="65"/>
      <c r="EN794" s="64"/>
      <c r="EO794" s="64"/>
      <c r="EP794" s="64"/>
      <c r="EQ794" s="64"/>
      <c r="ER794" s="64"/>
      <c r="ES794" s="166"/>
      <c r="ET794" s="166"/>
      <c r="EU794" s="166"/>
      <c r="EV794" s="166"/>
      <c r="EW794" s="166"/>
      <c r="EX794" s="166"/>
      <c r="EY794" s="166"/>
      <c r="EZ794" s="166"/>
      <c r="FA794" s="166"/>
      <c r="FB794" s="166"/>
      <c r="FC794" s="166"/>
      <c r="FD794" s="166"/>
      <c r="FE794" s="166"/>
      <c r="FF794" s="166"/>
      <c r="FG794" s="166"/>
      <c r="FH794" s="166"/>
      <c r="FI794" s="166"/>
      <c r="FJ794" s="166"/>
      <c r="FK794" s="166"/>
      <c r="FL794" s="166"/>
      <c r="FM794" s="166"/>
    </row>
    <row r="795" spans="66:169" x14ac:dyDescent="0.3">
      <c r="BN795" s="64"/>
      <c r="BO795" s="64"/>
      <c r="BP795" s="64"/>
      <c r="BQ795" s="64"/>
      <c r="BR795" s="64"/>
      <c r="BS795" s="64"/>
      <c r="BT795" s="64"/>
      <c r="BU795" s="64"/>
      <c r="BV795" s="64"/>
      <c r="BW795" s="64"/>
      <c r="BX795" s="64"/>
      <c r="BY795" s="64"/>
      <c r="BZ795" s="64"/>
      <c r="CA795" s="64"/>
      <c r="CC795" s="64"/>
      <c r="CD795" s="64"/>
      <c r="CE795" s="64"/>
      <c r="CF795" s="64"/>
      <c r="CG795" s="64"/>
      <c r="CH795" s="64"/>
      <c r="CI795" s="64"/>
      <c r="CJ795" s="64"/>
      <c r="CK795" s="64"/>
      <c r="CL795" s="64"/>
      <c r="CM795" s="64"/>
      <c r="CN795" s="64"/>
      <c r="CO795" s="64"/>
      <c r="CP795" s="64"/>
      <c r="CQ795" s="64"/>
      <c r="CR795" s="64"/>
      <c r="CS795" s="64"/>
      <c r="CT795" s="64"/>
      <c r="CU795" s="64"/>
      <c r="CV795" s="64"/>
      <c r="CW795" s="64"/>
      <c r="CX795" s="64"/>
      <c r="CY795" s="64"/>
      <c r="CZ795" s="64"/>
      <c r="DA795" s="64"/>
      <c r="DB795" s="64"/>
      <c r="DC795" s="64"/>
      <c r="DD795" s="64"/>
      <c r="DE795" s="64"/>
      <c r="DF795" s="65"/>
      <c r="DG795" s="65"/>
      <c r="DH795" s="64"/>
      <c r="DI795" s="64"/>
      <c r="DJ795" s="64"/>
      <c r="DK795" s="64"/>
      <c r="DL795" s="64"/>
      <c r="DM795" s="64"/>
      <c r="DN795" s="64"/>
      <c r="DO795" s="64"/>
      <c r="DP795" s="64"/>
      <c r="DQ795" s="64"/>
      <c r="DR795" s="64"/>
      <c r="DS795" s="65"/>
      <c r="DT795" s="65"/>
      <c r="DU795" s="65"/>
      <c r="DV795" s="65"/>
      <c r="DW795" s="65"/>
      <c r="DX795" s="65"/>
      <c r="DY795" s="65"/>
      <c r="DZ795" s="65"/>
      <c r="EA795" s="65"/>
      <c r="EB795" s="65"/>
      <c r="EC795" s="65"/>
      <c r="ED795" s="65"/>
      <c r="EE795" s="65"/>
      <c r="EF795" s="65"/>
      <c r="EG795" s="65"/>
      <c r="EH795" s="65"/>
      <c r="EI795" s="65"/>
      <c r="EJ795" s="65"/>
      <c r="EK795" s="65"/>
      <c r="EL795" s="65"/>
      <c r="EM795" s="65"/>
      <c r="EN795" s="64"/>
      <c r="EO795" s="64"/>
      <c r="EP795" s="64"/>
      <c r="EQ795" s="64"/>
      <c r="ER795" s="64"/>
      <c r="ES795" s="166"/>
      <c r="ET795" s="166"/>
      <c r="EU795" s="166"/>
      <c r="EV795" s="166"/>
      <c r="EW795" s="166"/>
      <c r="EX795" s="166"/>
      <c r="EY795" s="166"/>
      <c r="EZ795" s="166"/>
      <c r="FA795" s="166"/>
      <c r="FB795" s="166"/>
      <c r="FC795" s="166"/>
      <c r="FD795" s="166"/>
      <c r="FE795" s="166"/>
      <c r="FF795" s="166"/>
      <c r="FG795" s="166"/>
      <c r="FH795" s="166"/>
      <c r="FI795" s="166"/>
      <c r="FJ795" s="166"/>
      <c r="FK795" s="166"/>
      <c r="FL795" s="166"/>
      <c r="FM795" s="166"/>
    </row>
    <row r="796" spans="66:169" x14ac:dyDescent="0.3">
      <c r="BN796" s="64"/>
      <c r="BO796" s="64"/>
      <c r="BP796" s="64"/>
      <c r="BQ796" s="64"/>
      <c r="BR796" s="64"/>
      <c r="BS796" s="64"/>
      <c r="BT796" s="64"/>
      <c r="BU796" s="64"/>
      <c r="BV796" s="64"/>
      <c r="BW796" s="64"/>
      <c r="BX796" s="64"/>
      <c r="BY796" s="64"/>
      <c r="BZ796" s="64"/>
      <c r="CA796" s="64"/>
      <c r="CC796" s="64"/>
      <c r="CD796" s="64"/>
      <c r="CE796" s="64"/>
      <c r="CF796" s="64"/>
      <c r="CG796" s="64"/>
      <c r="CH796" s="64"/>
      <c r="CI796" s="64"/>
      <c r="CJ796" s="64"/>
      <c r="CK796" s="64"/>
      <c r="CL796" s="64"/>
      <c r="CM796" s="64"/>
      <c r="CN796" s="64"/>
      <c r="CO796" s="64"/>
      <c r="CP796" s="64"/>
      <c r="CQ796" s="64"/>
      <c r="CR796" s="64"/>
      <c r="CS796" s="64"/>
      <c r="CT796" s="64"/>
      <c r="CU796" s="64"/>
      <c r="CV796" s="64"/>
      <c r="CW796" s="64"/>
      <c r="CX796" s="64"/>
      <c r="CY796" s="64"/>
      <c r="CZ796" s="64"/>
      <c r="DA796" s="64"/>
      <c r="DB796" s="64"/>
      <c r="DC796" s="64"/>
      <c r="DD796" s="64"/>
      <c r="DE796" s="64"/>
      <c r="DF796" s="65"/>
      <c r="DG796" s="65"/>
      <c r="DH796" s="64"/>
      <c r="DI796" s="64"/>
      <c r="DJ796" s="64"/>
      <c r="DK796" s="64"/>
      <c r="DL796" s="64"/>
      <c r="DM796" s="64"/>
      <c r="DN796" s="64"/>
      <c r="DO796" s="64"/>
      <c r="DP796" s="64"/>
      <c r="DQ796" s="64"/>
      <c r="DR796" s="64"/>
      <c r="DS796" s="65"/>
      <c r="DT796" s="65"/>
      <c r="DU796" s="65"/>
      <c r="DV796" s="65"/>
      <c r="DW796" s="65"/>
      <c r="DX796" s="65"/>
      <c r="DY796" s="65"/>
      <c r="DZ796" s="65"/>
      <c r="EA796" s="65"/>
      <c r="EB796" s="65"/>
      <c r="EC796" s="65"/>
      <c r="ED796" s="65"/>
      <c r="EE796" s="65"/>
      <c r="EF796" s="65"/>
      <c r="EG796" s="65"/>
      <c r="EH796" s="65"/>
      <c r="EI796" s="65"/>
      <c r="EJ796" s="65"/>
      <c r="EK796" s="65"/>
      <c r="EL796" s="65"/>
      <c r="EM796" s="65"/>
      <c r="EN796" s="64"/>
      <c r="EO796" s="64"/>
      <c r="EP796" s="64"/>
      <c r="EQ796" s="64"/>
      <c r="ER796" s="64"/>
      <c r="ES796" s="166"/>
      <c r="ET796" s="166"/>
      <c r="EU796" s="166"/>
      <c r="EV796" s="166"/>
      <c r="EW796" s="166"/>
      <c r="EX796" s="166"/>
      <c r="EY796" s="166"/>
      <c r="EZ796" s="166"/>
      <c r="FA796" s="166"/>
      <c r="FB796" s="166"/>
      <c r="FC796" s="166"/>
      <c r="FD796" s="166"/>
      <c r="FE796" s="166"/>
      <c r="FF796" s="166"/>
      <c r="FG796" s="166"/>
      <c r="FH796" s="166"/>
      <c r="FI796" s="166"/>
      <c r="FJ796" s="166"/>
      <c r="FK796" s="166"/>
      <c r="FL796" s="166"/>
      <c r="FM796" s="166"/>
    </row>
    <row r="797" spans="66:169" x14ac:dyDescent="0.3">
      <c r="BN797" s="64"/>
      <c r="BO797" s="64"/>
      <c r="BP797" s="64"/>
      <c r="BQ797" s="64"/>
      <c r="BR797" s="64"/>
      <c r="BS797" s="64"/>
      <c r="BT797" s="64"/>
      <c r="BU797" s="64"/>
      <c r="BV797" s="64"/>
      <c r="BW797" s="64"/>
      <c r="BX797" s="64"/>
      <c r="BY797" s="64"/>
      <c r="BZ797" s="64"/>
      <c r="CA797" s="64"/>
      <c r="CC797" s="64"/>
      <c r="CD797" s="64"/>
      <c r="CE797" s="64"/>
      <c r="CF797" s="64"/>
      <c r="CG797" s="64"/>
      <c r="CH797" s="64"/>
      <c r="CI797" s="64"/>
      <c r="CJ797" s="64"/>
      <c r="CK797" s="64"/>
      <c r="CL797" s="64"/>
      <c r="CM797" s="64"/>
      <c r="CN797" s="64"/>
      <c r="CO797" s="64"/>
      <c r="CP797" s="64"/>
      <c r="CQ797" s="64"/>
      <c r="CR797" s="64"/>
      <c r="CS797" s="64"/>
      <c r="CT797" s="64"/>
      <c r="CU797" s="64"/>
      <c r="CV797" s="64"/>
      <c r="CW797" s="64"/>
      <c r="CX797" s="64"/>
      <c r="CY797" s="64"/>
      <c r="CZ797" s="64"/>
      <c r="DA797" s="64"/>
      <c r="DB797" s="64"/>
      <c r="DC797" s="64"/>
      <c r="DD797" s="64"/>
      <c r="DE797" s="64"/>
      <c r="DF797" s="65"/>
      <c r="DG797" s="65"/>
      <c r="DH797" s="64"/>
      <c r="DI797" s="64"/>
      <c r="DJ797" s="64"/>
      <c r="DK797" s="64"/>
      <c r="DL797" s="64"/>
      <c r="DM797" s="64"/>
      <c r="DN797" s="64"/>
      <c r="DO797" s="64"/>
      <c r="DP797" s="64"/>
      <c r="DQ797" s="64"/>
      <c r="DR797" s="64"/>
      <c r="DS797" s="65"/>
      <c r="DT797" s="65"/>
      <c r="DU797" s="65"/>
      <c r="DV797" s="65"/>
      <c r="DW797" s="65"/>
      <c r="DX797" s="65"/>
      <c r="DY797" s="65"/>
      <c r="DZ797" s="65"/>
      <c r="EA797" s="65"/>
      <c r="EB797" s="65"/>
      <c r="EC797" s="65"/>
      <c r="ED797" s="65"/>
      <c r="EE797" s="65"/>
      <c r="EF797" s="65"/>
      <c r="EG797" s="65"/>
      <c r="EH797" s="65"/>
      <c r="EI797" s="65"/>
      <c r="EJ797" s="65"/>
      <c r="EK797" s="65"/>
      <c r="EL797" s="65"/>
      <c r="EM797" s="65"/>
      <c r="EN797" s="64"/>
      <c r="EO797" s="64"/>
      <c r="EP797" s="64"/>
      <c r="EQ797" s="64"/>
      <c r="ER797" s="64"/>
      <c r="ES797" s="166"/>
      <c r="ET797" s="166"/>
      <c r="EU797" s="166"/>
      <c r="EV797" s="166"/>
      <c r="EW797" s="166"/>
      <c r="EX797" s="166"/>
      <c r="EY797" s="166"/>
      <c r="EZ797" s="166"/>
      <c r="FA797" s="166"/>
      <c r="FB797" s="166"/>
      <c r="FC797" s="166"/>
      <c r="FD797" s="166"/>
      <c r="FE797" s="166"/>
      <c r="FF797" s="166"/>
      <c r="FG797" s="166"/>
      <c r="FH797" s="166"/>
      <c r="FI797" s="166"/>
      <c r="FJ797" s="166"/>
      <c r="FK797" s="166"/>
      <c r="FL797" s="166"/>
      <c r="FM797" s="166"/>
    </row>
    <row r="798" spans="66:169" x14ac:dyDescent="0.3">
      <c r="BN798" s="64"/>
      <c r="BO798" s="64"/>
      <c r="BP798" s="64"/>
      <c r="BQ798" s="64"/>
      <c r="BR798" s="64"/>
      <c r="BS798" s="64"/>
      <c r="BT798" s="64"/>
      <c r="BU798" s="64"/>
      <c r="BV798" s="64"/>
      <c r="BW798" s="64"/>
      <c r="BX798" s="64"/>
      <c r="BY798" s="64"/>
      <c r="BZ798" s="64"/>
      <c r="CA798" s="64"/>
      <c r="CC798" s="64"/>
      <c r="CD798" s="64"/>
      <c r="CE798" s="64"/>
      <c r="CF798" s="64"/>
      <c r="CG798" s="64"/>
      <c r="CH798" s="64"/>
      <c r="CI798" s="64"/>
      <c r="CJ798" s="64"/>
      <c r="CK798" s="64"/>
      <c r="CL798" s="64"/>
      <c r="CM798" s="64"/>
      <c r="CN798" s="64"/>
      <c r="CO798" s="64"/>
      <c r="CP798" s="64"/>
      <c r="CQ798" s="64"/>
      <c r="CR798" s="64"/>
      <c r="CS798" s="64"/>
      <c r="CT798" s="64"/>
      <c r="CU798" s="64"/>
      <c r="CV798" s="64"/>
      <c r="CW798" s="64"/>
      <c r="CX798" s="64"/>
      <c r="CY798" s="64"/>
      <c r="CZ798" s="64"/>
      <c r="DA798" s="64"/>
      <c r="DB798" s="64"/>
      <c r="DC798" s="64"/>
      <c r="DD798" s="64"/>
      <c r="DE798" s="64"/>
      <c r="DF798" s="65"/>
      <c r="DG798" s="65"/>
      <c r="DH798" s="64"/>
      <c r="DI798" s="64"/>
      <c r="DJ798" s="64"/>
      <c r="DK798" s="64"/>
      <c r="DL798" s="64"/>
      <c r="DM798" s="64"/>
      <c r="DN798" s="64"/>
      <c r="DO798" s="64"/>
      <c r="DP798" s="64"/>
      <c r="DQ798" s="64"/>
      <c r="DR798" s="64"/>
      <c r="DS798" s="65"/>
      <c r="DT798" s="65"/>
      <c r="DU798" s="65"/>
      <c r="DV798" s="65"/>
      <c r="DW798" s="65"/>
      <c r="DX798" s="65"/>
      <c r="DY798" s="65"/>
      <c r="DZ798" s="65"/>
      <c r="EA798" s="65"/>
      <c r="EB798" s="65"/>
      <c r="EC798" s="65"/>
      <c r="ED798" s="65"/>
      <c r="EE798" s="65"/>
      <c r="EF798" s="65"/>
      <c r="EG798" s="65"/>
      <c r="EH798" s="65"/>
      <c r="EI798" s="65"/>
      <c r="EJ798" s="65"/>
      <c r="EK798" s="65"/>
      <c r="EL798" s="65"/>
      <c r="EM798" s="65"/>
      <c r="EN798" s="64"/>
      <c r="EO798" s="64"/>
      <c r="EP798" s="64"/>
      <c r="EQ798" s="64"/>
      <c r="ER798" s="64"/>
      <c r="ES798" s="166"/>
      <c r="ET798" s="166"/>
      <c r="EU798" s="166"/>
      <c r="EV798" s="166"/>
      <c r="EW798" s="166"/>
      <c r="EX798" s="166"/>
      <c r="EY798" s="166"/>
      <c r="EZ798" s="166"/>
      <c r="FA798" s="166"/>
      <c r="FB798" s="166"/>
      <c r="FC798" s="166"/>
      <c r="FD798" s="166"/>
      <c r="FE798" s="166"/>
      <c r="FF798" s="166"/>
      <c r="FG798" s="166"/>
      <c r="FH798" s="166"/>
      <c r="FI798" s="166"/>
      <c r="FJ798" s="166"/>
      <c r="FK798" s="166"/>
      <c r="FL798" s="166"/>
      <c r="FM798" s="166"/>
    </row>
    <row r="799" spans="66:169" x14ac:dyDescent="0.3">
      <c r="BN799" s="64"/>
      <c r="BO799" s="64"/>
      <c r="BP799" s="64"/>
      <c r="BQ799" s="64"/>
      <c r="BR799" s="64"/>
      <c r="BS799" s="64"/>
      <c r="BT799" s="64"/>
      <c r="BU799" s="64"/>
      <c r="BV799" s="64"/>
      <c r="BW799" s="64"/>
      <c r="BX799" s="64"/>
      <c r="BY799" s="64"/>
      <c r="BZ799" s="64"/>
      <c r="CA799" s="64"/>
      <c r="CC799" s="64"/>
      <c r="CD799" s="64"/>
      <c r="CE799" s="64"/>
      <c r="CF799" s="64"/>
      <c r="CG799" s="64"/>
      <c r="CH799" s="64"/>
      <c r="CI799" s="64"/>
      <c r="CJ799" s="64"/>
      <c r="CK799" s="64"/>
      <c r="CL799" s="64"/>
      <c r="CM799" s="64"/>
      <c r="CN799" s="64"/>
      <c r="CO799" s="64"/>
      <c r="CP799" s="64"/>
      <c r="CQ799" s="64"/>
      <c r="CR799" s="64"/>
      <c r="CS799" s="64"/>
      <c r="CT799" s="64"/>
      <c r="CU799" s="64"/>
      <c r="CV799" s="64"/>
      <c r="CW799" s="64"/>
      <c r="CX799" s="64"/>
      <c r="CY799" s="64"/>
      <c r="CZ799" s="64"/>
      <c r="DA799" s="64"/>
      <c r="DB799" s="64"/>
      <c r="DC799" s="64"/>
      <c r="DD799" s="64"/>
      <c r="DE799" s="64"/>
      <c r="DF799" s="65"/>
      <c r="DG799" s="65"/>
      <c r="DH799" s="64"/>
      <c r="DI799" s="64"/>
      <c r="DJ799" s="64"/>
      <c r="DK799" s="64"/>
      <c r="DL799" s="64"/>
      <c r="DM799" s="64"/>
      <c r="DN799" s="64"/>
      <c r="DO799" s="64"/>
      <c r="DP799" s="64"/>
      <c r="DQ799" s="64"/>
      <c r="DR799" s="64"/>
      <c r="DS799" s="65"/>
      <c r="DT799" s="65"/>
      <c r="DU799" s="65"/>
      <c r="DV799" s="65"/>
      <c r="DW799" s="65"/>
      <c r="DX799" s="65"/>
      <c r="DY799" s="65"/>
      <c r="DZ799" s="65"/>
      <c r="EA799" s="65"/>
      <c r="EB799" s="65"/>
      <c r="EC799" s="65"/>
      <c r="ED799" s="65"/>
      <c r="EE799" s="65"/>
      <c r="EF799" s="65"/>
      <c r="EG799" s="65"/>
      <c r="EH799" s="65"/>
      <c r="EI799" s="65"/>
      <c r="EJ799" s="65"/>
      <c r="EK799" s="65"/>
      <c r="EL799" s="65"/>
      <c r="EM799" s="65"/>
      <c r="EN799" s="64"/>
      <c r="EO799" s="64"/>
      <c r="EP799" s="64"/>
      <c r="EQ799" s="64"/>
      <c r="ER799" s="64"/>
      <c r="ES799" s="166"/>
      <c r="ET799" s="166"/>
      <c r="EU799" s="166"/>
      <c r="EV799" s="166"/>
      <c r="EW799" s="166"/>
      <c r="EX799" s="166"/>
      <c r="EY799" s="166"/>
      <c r="EZ799" s="166"/>
      <c r="FA799" s="166"/>
      <c r="FB799" s="166"/>
      <c r="FC799" s="166"/>
      <c r="FD799" s="166"/>
      <c r="FE799" s="166"/>
      <c r="FF799" s="166"/>
      <c r="FG799" s="166"/>
      <c r="FH799" s="166"/>
      <c r="FI799" s="166"/>
      <c r="FJ799" s="166"/>
      <c r="FK799" s="166"/>
      <c r="FL799" s="166"/>
      <c r="FM799" s="166"/>
    </row>
    <row r="800" spans="66:169" x14ac:dyDescent="0.3">
      <c r="BN800" s="64"/>
      <c r="BO800" s="64"/>
      <c r="BP800" s="64"/>
      <c r="BQ800" s="64"/>
      <c r="BR800" s="64"/>
      <c r="BS800" s="64"/>
      <c r="BT800" s="64"/>
      <c r="BU800" s="64"/>
      <c r="BV800" s="64"/>
      <c r="BW800" s="64"/>
      <c r="BX800" s="64"/>
      <c r="BY800" s="64"/>
      <c r="BZ800" s="64"/>
      <c r="CA800" s="64"/>
      <c r="CC800" s="64"/>
      <c r="CD800" s="64"/>
      <c r="CE800" s="64"/>
      <c r="CF800" s="64"/>
      <c r="CG800" s="64"/>
      <c r="CH800" s="64"/>
      <c r="CI800" s="64"/>
      <c r="CJ800" s="64"/>
      <c r="CK800" s="64"/>
      <c r="CL800" s="64"/>
      <c r="CM800" s="64"/>
      <c r="CN800" s="64"/>
      <c r="CO800" s="64"/>
      <c r="CP800" s="64"/>
      <c r="CQ800" s="64"/>
      <c r="CR800" s="64"/>
      <c r="CS800" s="64"/>
      <c r="CT800" s="64"/>
      <c r="CU800" s="64"/>
      <c r="CV800" s="64"/>
      <c r="CW800" s="64"/>
      <c r="CX800" s="64"/>
      <c r="CY800" s="64"/>
      <c r="CZ800" s="64"/>
      <c r="DA800" s="64"/>
      <c r="DB800" s="64"/>
      <c r="DC800" s="64"/>
      <c r="DD800" s="64"/>
      <c r="DE800" s="64"/>
      <c r="DF800" s="65"/>
      <c r="DG800" s="65"/>
      <c r="DH800" s="64"/>
      <c r="DI800" s="64"/>
      <c r="DJ800" s="64"/>
      <c r="DK800" s="64"/>
      <c r="DL800" s="64"/>
      <c r="DM800" s="64"/>
      <c r="DN800" s="64"/>
      <c r="DO800" s="64"/>
      <c r="DP800" s="64"/>
      <c r="DQ800" s="64"/>
      <c r="DR800" s="64"/>
      <c r="DS800" s="65"/>
      <c r="DT800" s="65"/>
      <c r="DU800" s="65"/>
      <c r="DV800" s="65"/>
      <c r="DW800" s="65"/>
      <c r="DX800" s="65"/>
      <c r="DY800" s="65"/>
      <c r="DZ800" s="65"/>
      <c r="EA800" s="65"/>
      <c r="EB800" s="65"/>
      <c r="EC800" s="65"/>
      <c r="ED800" s="65"/>
      <c r="EE800" s="65"/>
      <c r="EF800" s="65"/>
      <c r="EG800" s="65"/>
      <c r="EH800" s="65"/>
      <c r="EI800" s="65"/>
      <c r="EJ800" s="65"/>
      <c r="EK800" s="65"/>
      <c r="EL800" s="65"/>
      <c r="EM800" s="65"/>
      <c r="EN800" s="64"/>
      <c r="EO800" s="64"/>
      <c r="EP800" s="64"/>
      <c r="EQ800" s="64"/>
      <c r="ER800" s="64"/>
      <c r="ES800" s="166"/>
      <c r="ET800" s="166"/>
      <c r="EU800" s="166"/>
      <c r="EV800" s="166"/>
      <c r="EW800" s="166"/>
      <c r="EX800" s="166"/>
      <c r="EY800" s="166"/>
      <c r="EZ800" s="166"/>
      <c r="FA800" s="166"/>
      <c r="FB800" s="166"/>
      <c r="FC800" s="166"/>
      <c r="FD800" s="166"/>
      <c r="FE800" s="166"/>
      <c r="FF800" s="166"/>
      <c r="FG800" s="166"/>
      <c r="FH800" s="166"/>
      <c r="FI800" s="166"/>
      <c r="FJ800" s="166"/>
      <c r="FK800" s="166"/>
      <c r="FL800" s="166"/>
      <c r="FM800" s="166"/>
    </row>
    <row r="801" spans="66:169" x14ac:dyDescent="0.3">
      <c r="BN801" s="64"/>
      <c r="BO801" s="64"/>
      <c r="BP801" s="64"/>
      <c r="BQ801" s="64"/>
      <c r="BR801" s="64"/>
      <c r="BS801" s="64"/>
      <c r="BT801" s="64"/>
      <c r="BU801" s="64"/>
      <c r="BV801" s="64"/>
      <c r="BW801" s="64"/>
      <c r="BX801" s="64"/>
      <c r="BY801" s="64"/>
      <c r="BZ801" s="64"/>
      <c r="CA801" s="64"/>
      <c r="CC801" s="64"/>
      <c r="CD801" s="64"/>
      <c r="CE801" s="64"/>
      <c r="CF801" s="64"/>
      <c r="CG801" s="64"/>
      <c r="CH801" s="64"/>
      <c r="CI801" s="64"/>
      <c r="CJ801" s="64"/>
      <c r="CK801" s="64"/>
      <c r="CL801" s="64"/>
      <c r="CM801" s="64"/>
      <c r="CN801" s="64"/>
      <c r="CO801" s="64"/>
      <c r="CP801" s="64"/>
      <c r="CQ801" s="64"/>
      <c r="CR801" s="64"/>
      <c r="CS801" s="64"/>
      <c r="CT801" s="64"/>
      <c r="CU801" s="64"/>
      <c r="CV801" s="64"/>
      <c r="CW801" s="64"/>
      <c r="CX801" s="64"/>
      <c r="CY801" s="64"/>
      <c r="CZ801" s="64"/>
      <c r="DA801" s="64"/>
      <c r="DB801" s="64"/>
      <c r="DC801" s="64"/>
      <c r="DD801" s="64"/>
      <c r="DE801" s="64"/>
      <c r="DF801" s="65"/>
      <c r="DG801" s="65"/>
      <c r="DH801" s="64"/>
      <c r="DI801" s="64"/>
      <c r="DJ801" s="64"/>
      <c r="DK801" s="64"/>
      <c r="DL801" s="64"/>
      <c r="DM801" s="64"/>
      <c r="DN801" s="64"/>
      <c r="DO801" s="64"/>
      <c r="DP801" s="64"/>
      <c r="DQ801" s="64"/>
      <c r="DR801" s="64"/>
      <c r="DS801" s="65"/>
      <c r="DT801" s="65"/>
      <c r="DU801" s="65"/>
      <c r="DV801" s="65"/>
      <c r="DW801" s="65"/>
      <c r="DX801" s="65"/>
      <c r="DY801" s="65"/>
      <c r="DZ801" s="65"/>
      <c r="EA801" s="65"/>
      <c r="EB801" s="65"/>
      <c r="EC801" s="65"/>
      <c r="ED801" s="65"/>
      <c r="EE801" s="65"/>
      <c r="EF801" s="65"/>
      <c r="EG801" s="65"/>
      <c r="EH801" s="65"/>
      <c r="EI801" s="65"/>
      <c r="EJ801" s="65"/>
      <c r="EK801" s="65"/>
      <c r="EL801" s="65"/>
      <c r="EM801" s="65"/>
      <c r="EN801" s="64"/>
      <c r="EO801" s="64"/>
      <c r="EP801" s="64"/>
      <c r="EQ801" s="64"/>
      <c r="ER801" s="64"/>
      <c r="ES801" s="166"/>
      <c r="ET801" s="166"/>
      <c r="EU801" s="166"/>
      <c r="EV801" s="166"/>
      <c r="EW801" s="166"/>
      <c r="EX801" s="166"/>
      <c r="EY801" s="166"/>
      <c r="EZ801" s="166"/>
      <c r="FA801" s="166"/>
      <c r="FB801" s="166"/>
      <c r="FC801" s="166"/>
      <c r="FD801" s="166"/>
      <c r="FE801" s="166"/>
      <c r="FF801" s="166"/>
      <c r="FG801" s="166"/>
      <c r="FH801" s="166"/>
      <c r="FI801" s="166"/>
      <c r="FJ801" s="166"/>
      <c r="FK801" s="166"/>
      <c r="FL801" s="166"/>
      <c r="FM801" s="166"/>
    </row>
    <row r="802" spans="66:169" x14ac:dyDescent="0.3">
      <c r="BN802" s="64"/>
      <c r="BO802" s="64"/>
      <c r="BP802" s="64"/>
      <c r="BQ802" s="64"/>
      <c r="BR802" s="64"/>
      <c r="BS802" s="64"/>
      <c r="BT802" s="64"/>
      <c r="BU802" s="64"/>
      <c r="BV802" s="64"/>
      <c r="BW802" s="64"/>
      <c r="BX802" s="64"/>
      <c r="BY802" s="64"/>
      <c r="BZ802" s="64"/>
      <c r="CA802" s="64"/>
      <c r="CC802" s="64"/>
      <c r="CD802" s="64"/>
      <c r="CE802" s="64"/>
      <c r="CF802" s="64"/>
      <c r="CG802" s="64"/>
      <c r="CH802" s="64"/>
      <c r="CI802" s="64"/>
      <c r="CJ802" s="64"/>
      <c r="CK802" s="64"/>
      <c r="CL802" s="64"/>
      <c r="CM802" s="64"/>
      <c r="CN802" s="64"/>
      <c r="CO802" s="64"/>
      <c r="CP802" s="64"/>
      <c r="CQ802" s="64"/>
      <c r="CR802" s="64"/>
      <c r="CS802" s="64"/>
      <c r="CT802" s="64"/>
      <c r="CU802" s="64"/>
      <c r="CV802" s="64"/>
      <c r="CW802" s="64"/>
      <c r="CX802" s="64"/>
      <c r="CY802" s="64"/>
      <c r="CZ802" s="64"/>
      <c r="DA802" s="64"/>
      <c r="DB802" s="64"/>
      <c r="DC802" s="64"/>
      <c r="DD802" s="64"/>
      <c r="DE802" s="64"/>
      <c r="DF802" s="65"/>
      <c r="DG802" s="65"/>
      <c r="DH802" s="64"/>
      <c r="DI802" s="64"/>
      <c r="DJ802" s="64"/>
      <c r="DK802" s="64"/>
      <c r="DL802" s="64"/>
      <c r="DM802" s="64"/>
      <c r="DN802" s="64"/>
      <c r="DO802" s="64"/>
      <c r="DP802" s="64"/>
      <c r="DQ802" s="64"/>
      <c r="DR802" s="64"/>
      <c r="DS802" s="65"/>
      <c r="DT802" s="65"/>
      <c r="DU802" s="65"/>
      <c r="DV802" s="65"/>
      <c r="DW802" s="65"/>
      <c r="DX802" s="65"/>
      <c r="DY802" s="65"/>
      <c r="DZ802" s="65"/>
      <c r="EA802" s="65"/>
      <c r="EB802" s="65"/>
      <c r="EC802" s="65"/>
      <c r="ED802" s="65"/>
      <c r="EE802" s="65"/>
      <c r="EF802" s="65"/>
      <c r="EG802" s="65"/>
      <c r="EH802" s="65"/>
      <c r="EI802" s="65"/>
      <c r="EJ802" s="65"/>
      <c r="EK802" s="65"/>
      <c r="EL802" s="65"/>
      <c r="EM802" s="65"/>
      <c r="EN802" s="64"/>
      <c r="EO802" s="64"/>
      <c r="EP802" s="64"/>
      <c r="EQ802" s="64"/>
      <c r="ER802" s="64"/>
      <c r="ES802" s="166"/>
      <c r="ET802" s="166"/>
      <c r="EU802" s="166"/>
      <c r="EV802" s="166"/>
      <c r="EW802" s="166"/>
      <c r="EX802" s="166"/>
      <c r="EY802" s="166"/>
      <c r="EZ802" s="166"/>
      <c r="FA802" s="166"/>
      <c r="FB802" s="166"/>
      <c r="FC802" s="166"/>
      <c r="FD802" s="166"/>
      <c r="FE802" s="166"/>
      <c r="FF802" s="166"/>
      <c r="FG802" s="166"/>
      <c r="FH802" s="166"/>
      <c r="FI802" s="166"/>
      <c r="FJ802" s="166"/>
      <c r="FK802" s="166"/>
      <c r="FL802" s="166"/>
      <c r="FM802" s="166"/>
    </row>
    <row r="803" spans="66:169" x14ac:dyDescent="0.3">
      <c r="BN803" s="64"/>
      <c r="BO803" s="64"/>
      <c r="BP803" s="64"/>
      <c r="BQ803" s="64"/>
      <c r="BR803" s="64"/>
      <c r="BS803" s="64"/>
      <c r="BT803" s="64"/>
      <c r="BU803" s="64"/>
      <c r="BV803" s="64"/>
      <c r="BW803" s="64"/>
      <c r="BX803" s="64"/>
      <c r="BY803" s="64"/>
      <c r="BZ803" s="64"/>
      <c r="CA803" s="64"/>
      <c r="CC803" s="64"/>
      <c r="CD803" s="64"/>
      <c r="CE803" s="64"/>
      <c r="CF803" s="64"/>
      <c r="CG803" s="64"/>
      <c r="CH803" s="64"/>
      <c r="CI803" s="64"/>
      <c r="CJ803" s="64"/>
      <c r="CK803" s="64"/>
      <c r="CL803" s="64"/>
      <c r="CM803" s="64"/>
      <c r="CN803" s="64"/>
      <c r="CO803" s="64"/>
      <c r="CP803" s="64"/>
      <c r="CQ803" s="64"/>
      <c r="CR803" s="64"/>
      <c r="CS803" s="64"/>
      <c r="CT803" s="64"/>
      <c r="CU803" s="64"/>
      <c r="CV803" s="64"/>
      <c r="CW803" s="64"/>
      <c r="CX803" s="64"/>
      <c r="CY803" s="64"/>
      <c r="CZ803" s="64"/>
      <c r="DA803" s="64"/>
      <c r="DB803" s="64"/>
      <c r="DC803" s="64"/>
      <c r="DD803" s="64"/>
      <c r="DE803" s="64"/>
      <c r="DF803" s="65"/>
      <c r="DG803" s="65"/>
      <c r="DH803" s="64"/>
      <c r="DI803" s="64"/>
      <c r="DJ803" s="64"/>
      <c r="DK803" s="64"/>
      <c r="DL803" s="64"/>
      <c r="DM803" s="64"/>
      <c r="DN803" s="64"/>
      <c r="DO803" s="64"/>
      <c r="DP803" s="64"/>
      <c r="DQ803" s="64"/>
      <c r="DR803" s="64"/>
      <c r="DS803" s="65"/>
      <c r="DT803" s="65"/>
      <c r="DU803" s="65"/>
      <c r="DV803" s="65"/>
      <c r="DW803" s="65"/>
      <c r="DX803" s="65"/>
      <c r="DY803" s="65"/>
      <c r="DZ803" s="65"/>
      <c r="EA803" s="65"/>
      <c r="EB803" s="65"/>
      <c r="EC803" s="65"/>
      <c r="ED803" s="65"/>
      <c r="EE803" s="65"/>
      <c r="EF803" s="65"/>
      <c r="EG803" s="65"/>
      <c r="EH803" s="65"/>
      <c r="EI803" s="65"/>
      <c r="EJ803" s="65"/>
      <c r="EK803" s="65"/>
      <c r="EL803" s="65"/>
      <c r="EM803" s="65"/>
      <c r="EN803" s="64"/>
      <c r="EO803" s="64"/>
      <c r="EP803" s="64"/>
      <c r="EQ803" s="64"/>
      <c r="ER803" s="64"/>
      <c r="ES803" s="166"/>
      <c r="ET803" s="166"/>
      <c r="EU803" s="166"/>
      <c r="EV803" s="166"/>
      <c r="EW803" s="166"/>
      <c r="EX803" s="166"/>
      <c r="EY803" s="166"/>
      <c r="EZ803" s="166"/>
      <c r="FA803" s="166"/>
      <c r="FB803" s="166"/>
      <c r="FC803" s="166"/>
      <c r="FD803" s="166"/>
      <c r="FE803" s="166"/>
      <c r="FF803" s="166"/>
      <c r="FG803" s="166"/>
      <c r="FH803" s="166"/>
      <c r="FI803" s="166"/>
      <c r="FJ803" s="166"/>
      <c r="FK803" s="166"/>
      <c r="FL803" s="166"/>
      <c r="FM803" s="166"/>
    </row>
    <row r="804" spans="66:169" x14ac:dyDescent="0.3">
      <c r="BN804" s="64"/>
      <c r="BO804" s="64"/>
      <c r="BP804" s="64"/>
      <c r="BQ804" s="64"/>
      <c r="BR804" s="64"/>
      <c r="BS804" s="64"/>
      <c r="BT804" s="64"/>
      <c r="BU804" s="64"/>
      <c r="BV804" s="64"/>
      <c r="BW804" s="64"/>
      <c r="BX804" s="64"/>
      <c r="BY804" s="64"/>
      <c r="BZ804" s="64"/>
      <c r="CA804" s="64"/>
      <c r="CC804" s="64"/>
      <c r="CD804" s="64"/>
      <c r="CE804" s="64"/>
      <c r="CF804" s="64"/>
      <c r="CG804" s="64"/>
      <c r="CH804" s="64"/>
      <c r="CI804" s="64"/>
      <c r="CJ804" s="64"/>
      <c r="CK804" s="64"/>
      <c r="CL804" s="64"/>
      <c r="CM804" s="64"/>
      <c r="CN804" s="64"/>
      <c r="CO804" s="64"/>
      <c r="CP804" s="64"/>
      <c r="CQ804" s="64"/>
      <c r="CR804" s="64"/>
      <c r="CS804" s="64"/>
      <c r="CT804" s="64"/>
      <c r="CU804" s="64"/>
      <c r="CV804" s="64"/>
      <c r="CW804" s="64"/>
      <c r="CX804" s="64"/>
      <c r="CY804" s="64"/>
      <c r="CZ804" s="64"/>
      <c r="DA804" s="64"/>
      <c r="DB804" s="64"/>
      <c r="DC804" s="64"/>
      <c r="DD804" s="64"/>
      <c r="DE804" s="64"/>
      <c r="DF804" s="65"/>
      <c r="DG804" s="65"/>
      <c r="DH804" s="64"/>
      <c r="DI804" s="64"/>
      <c r="DJ804" s="64"/>
      <c r="DK804" s="64"/>
      <c r="DL804" s="64"/>
      <c r="DM804" s="64"/>
      <c r="DN804" s="64"/>
      <c r="DO804" s="64"/>
      <c r="DP804" s="64"/>
      <c r="DQ804" s="64"/>
      <c r="DR804" s="64"/>
      <c r="DS804" s="65"/>
      <c r="DT804" s="65"/>
      <c r="DU804" s="65"/>
      <c r="DV804" s="65"/>
      <c r="DW804" s="65"/>
      <c r="DX804" s="65"/>
      <c r="DY804" s="65"/>
      <c r="DZ804" s="65"/>
      <c r="EA804" s="65"/>
      <c r="EB804" s="65"/>
      <c r="EC804" s="65"/>
      <c r="ED804" s="65"/>
      <c r="EE804" s="65"/>
      <c r="EF804" s="65"/>
      <c r="EG804" s="65"/>
      <c r="EH804" s="65"/>
      <c r="EI804" s="65"/>
      <c r="EJ804" s="65"/>
      <c r="EK804" s="65"/>
      <c r="EL804" s="65"/>
      <c r="EM804" s="65"/>
      <c r="EN804" s="64"/>
      <c r="EO804" s="64"/>
      <c r="EP804" s="64"/>
      <c r="EQ804" s="64"/>
      <c r="ER804" s="64"/>
      <c r="ES804" s="166"/>
      <c r="ET804" s="166"/>
      <c r="EU804" s="166"/>
      <c r="EV804" s="166"/>
      <c r="EW804" s="166"/>
      <c r="EX804" s="166"/>
      <c r="EY804" s="166"/>
      <c r="EZ804" s="166"/>
      <c r="FA804" s="166"/>
      <c r="FB804" s="166"/>
      <c r="FC804" s="166"/>
      <c r="FD804" s="166"/>
      <c r="FE804" s="166"/>
      <c r="FF804" s="166"/>
      <c r="FG804" s="166"/>
      <c r="FH804" s="166"/>
      <c r="FI804" s="166"/>
      <c r="FJ804" s="166"/>
      <c r="FK804" s="166"/>
      <c r="FL804" s="166"/>
      <c r="FM804" s="166"/>
    </row>
    <row r="805" spans="66:169" x14ac:dyDescent="0.3">
      <c r="BN805" s="64"/>
      <c r="BO805" s="64"/>
      <c r="BP805" s="64"/>
      <c r="BQ805" s="64"/>
      <c r="BR805" s="64"/>
      <c r="BS805" s="64"/>
      <c r="BT805" s="64"/>
      <c r="BU805" s="64"/>
      <c r="BV805" s="64"/>
      <c r="BW805" s="64"/>
      <c r="BX805" s="64"/>
      <c r="BY805" s="64"/>
      <c r="BZ805" s="64"/>
      <c r="CA805" s="64"/>
      <c r="CC805" s="64"/>
      <c r="CD805" s="64"/>
      <c r="CE805" s="64"/>
      <c r="CF805" s="64"/>
      <c r="CG805" s="64"/>
      <c r="CH805" s="64"/>
      <c r="CI805" s="64"/>
      <c r="CJ805" s="64"/>
      <c r="CK805" s="64"/>
      <c r="CL805" s="64"/>
      <c r="CM805" s="64"/>
      <c r="CN805" s="64"/>
      <c r="CO805" s="64"/>
      <c r="CP805" s="64"/>
      <c r="CQ805" s="64"/>
      <c r="CR805" s="64"/>
      <c r="CS805" s="64"/>
      <c r="CT805" s="64"/>
      <c r="CU805" s="64"/>
      <c r="CV805" s="64"/>
      <c r="CW805" s="64"/>
      <c r="CX805" s="64"/>
      <c r="CY805" s="64"/>
      <c r="CZ805" s="64"/>
      <c r="DA805" s="64"/>
      <c r="DB805" s="64"/>
      <c r="DC805" s="64"/>
      <c r="DD805" s="64"/>
      <c r="DE805" s="64"/>
      <c r="DF805" s="65"/>
      <c r="DG805" s="65"/>
      <c r="DH805" s="64"/>
      <c r="DI805" s="64"/>
      <c r="DJ805" s="64"/>
      <c r="DK805" s="64"/>
      <c r="DL805" s="64"/>
      <c r="DM805" s="64"/>
      <c r="DN805" s="64"/>
      <c r="DO805" s="64"/>
      <c r="DP805" s="64"/>
      <c r="DQ805" s="64"/>
      <c r="DR805" s="64"/>
      <c r="DS805" s="65"/>
      <c r="DT805" s="65"/>
      <c r="DU805" s="65"/>
      <c r="DV805" s="65"/>
      <c r="DW805" s="65"/>
      <c r="DX805" s="65"/>
      <c r="DY805" s="65"/>
      <c r="DZ805" s="65"/>
      <c r="EA805" s="65"/>
      <c r="EB805" s="65"/>
      <c r="EC805" s="65"/>
      <c r="ED805" s="65"/>
      <c r="EE805" s="65"/>
      <c r="EF805" s="65"/>
      <c r="EG805" s="65"/>
      <c r="EH805" s="65"/>
      <c r="EI805" s="65"/>
      <c r="EJ805" s="65"/>
      <c r="EK805" s="65"/>
      <c r="EL805" s="65"/>
      <c r="EM805" s="65"/>
      <c r="EN805" s="64"/>
      <c r="EO805" s="64"/>
      <c r="EP805" s="64"/>
      <c r="EQ805" s="64"/>
      <c r="ER805" s="64"/>
      <c r="ES805" s="166"/>
      <c r="ET805" s="166"/>
      <c r="EU805" s="166"/>
      <c r="EV805" s="166"/>
      <c r="EW805" s="166"/>
      <c r="EX805" s="166"/>
      <c r="EY805" s="166"/>
      <c r="EZ805" s="166"/>
      <c r="FA805" s="166"/>
      <c r="FB805" s="166"/>
      <c r="FC805" s="166"/>
      <c r="FD805" s="166"/>
      <c r="FE805" s="166"/>
      <c r="FF805" s="166"/>
      <c r="FG805" s="166"/>
      <c r="FH805" s="166"/>
      <c r="FI805" s="166"/>
      <c r="FJ805" s="166"/>
      <c r="FK805" s="166"/>
      <c r="FL805" s="166"/>
      <c r="FM805" s="166"/>
    </row>
    <row r="806" spans="66:169" x14ac:dyDescent="0.3">
      <c r="BN806" s="64"/>
      <c r="BO806" s="64"/>
      <c r="BP806" s="64"/>
      <c r="BQ806" s="64"/>
      <c r="BR806" s="64"/>
      <c r="BS806" s="64"/>
      <c r="BT806" s="64"/>
      <c r="BU806" s="64"/>
      <c r="BV806" s="64"/>
      <c r="BW806" s="64"/>
      <c r="BX806" s="64"/>
      <c r="BY806" s="64"/>
      <c r="BZ806" s="64"/>
      <c r="CA806" s="64"/>
      <c r="CC806" s="64"/>
      <c r="CD806" s="64"/>
      <c r="CE806" s="64"/>
      <c r="CF806" s="64"/>
      <c r="CG806" s="64"/>
      <c r="CH806" s="64"/>
      <c r="CI806" s="64"/>
      <c r="CJ806" s="64"/>
      <c r="CK806" s="64"/>
      <c r="CL806" s="64"/>
      <c r="CM806" s="64"/>
      <c r="CN806" s="64"/>
      <c r="CO806" s="64"/>
      <c r="CP806" s="64"/>
      <c r="CQ806" s="64"/>
      <c r="CR806" s="64"/>
      <c r="CS806" s="64"/>
      <c r="CT806" s="64"/>
      <c r="CU806" s="64"/>
      <c r="CV806" s="64"/>
      <c r="CW806" s="64"/>
      <c r="CX806" s="64"/>
      <c r="CY806" s="64"/>
      <c r="CZ806" s="64"/>
      <c r="DA806" s="64"/>
      <c r="DB806" s="64"/>
      <c r="DC806" s="64"/>
      <c r="DD806" s="64"/>
      <c r="DE806" s="64"/>
      <c r="DF806" s="65"/>
      <c r="DG806" s="65"/>
      <c r="DH806" s="64"/>
      <c r="DI806" s="64"/>
      <c r="DJ806" s="64"/>
      <c r="DK806" s="64"/>
      <c r="DL806" s="64"/>
      <c r="DM806" s="64"/>
      <c r="DN806" s="64"/>
      <c r="DO806" s="64"/>
      <c r="DP806" s="64"/>
      <c r="DQ806" s="64"/>
      <c r="DR806" s="64"/>
      <c r="DS806" s="65"/>
      <c r="DT806" s="65"/>
      <c r="DU806" s="65"/>
      <c r="DV806" s="65"/>
      <c r="DW806" s="65"/>
      <c r="DX806" s="65"/>
      <c r="DY806" s="65"/>
      <c r="DZ806" s="65"/>
      <c r="EA806" s="65"/>
      <c r="EB806" s="65"/>
      <c r="EC806" s="65"/>
      <c r="ED806" s="65"/>
      <c r="EE806" s="65"/>
      <c r="EF806" s="65"/>
      <c r="EG806" s="65"/>
      <c r="EH806" s="65"/>
      <c r="EI806" s="65"/>
      <c r="EJ806" s="65"/>
      <c r="EK806" s="65"/>
      <c r="EL806" s="65"/>
      <c r="EM806" s="65"/>
      <c r="EN806" s="64"/>
      <c r="EO806" s="64"/>
      <c r="EP806" s="64"/>
      <c r="EQ806" s="64"/>
      <c r="ER806" s="64"/>
      <c r="ES806" s="166"/>
      <c r="ET806" s="166"/>
      <c r="EU806" s="166"/>
      <c r="EV806" s="166"/>
      <c r="EW806" s="166"/>
      <c r="EX806" s="166"/>
      <c r="EY806" s="166"/>
      <c r="EZ806" s="166"/>
      <c r="FA806" s="166"/>
      <c r="FB806" s="166"/>
      <c r="FC806" s="166"/>
      <c r="FD806" s="166"/>
      <c r="FE806" s="166"/>
      <c r="FF806" s="166"/>
      <c r="FG806" s="166"/>
      <c r="FH806" s="166"/>
      <c r="FI806" s="166"/>
      <c r="FJ806" s="166"/>
      <c r="FK806" s="166"/>
      <c r="FL806" s="166"/>
      <c r="FM806" s="166"/>
    </row>
    <row r="807" spans="66:169" x14ac:dyDescent="0.3"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C807" s="64"/>
      <c r="CD807" s="64"/>
      <c r="CE807" s="64"/>
      <c r="CF807" s="64"/>
      <c r="CG807" s="64"/>
      <c r="CH807" s="64"/>
      <c r="CI807" s="64"/>
      <c r="CJ807" s="64"/>
      <c r="CK807" s="64"/>
      <c r="CL807" s="64"/>
      <c r="CM807" s="64"/>
      <c r="CN807" s="64"/>
      <c r="CO807" s="64"/>
      <c r="CP807" s="64"/>
      <c r="CQ807" s="64"/>
      <c r="CR807" s="64"/>
      <c r="CS807" s="64"/>
      <c r="CT807" s="64"/>
      <c r="CU807" s="64"/>
      <c r="CV807" s="64"/>
      <c r="CW807" s="64"/>
      <c r="CX807" s="64"/>
      <c r="CY807" s="64"/>
      <c r="CZ807" s="64"/>
      <c r="DA807" s="64"/>
      <c r="DB807" s="64"/>
      <c r="DC807" s="64"/>
      <c r="DD807" s="64"/>
      <c r="DE807" s="64"/>
      <c r="DF807" s="65"/>
      <c r="DG807" s="65"/>
      <c r="DH807" s="64"/>
      <c r="DI807" s="64"/>
      <c r="DJ807" s="64"/>
      <c r="DK807" s="64"/>
      <c r="DL807" s="64"/>
      <c r="DM807" s="64"/>
      <c r="DN807" s="64"/>
      <c r="DO807" s="64"/>
      <c r="DP807" s="64"/>
      <c r="DQ807" s="64"/>
      <c r="DR807" s="64"/>
      <c r="DS807" s="65"/>
      <c r="DT807" s="65"/>
      <c r="DU807" s="65"/>
      <c r="DV807" s="65"/>
      <c r="DW807" s="65"/>
      <c r="DX807" s="65"/>
      <c r="DY807" s="65"/>
      <c r="DZ807" s="65"/>
      <c r="EA807" s="65"/>
      <c r="EB807" s="65"/>
      <c r="EC807" s="65"/>
      <c r="ED807" s="65"/>
      <c r="EE807" s="65"/>
      <c r="EF807" s="65"/>
      <c r="EG807" s="65"/>
      <c r="EH807" s="65"/>
      <c r="EI807" s="65"/>
      <c r="EJ807" s="65"/>
      <c r="EK807" s="65"/>
      <c r="EL807" s="65"/>
      <c r="EM807" s="65"/>
      <c r="EN807" s="64"/>
      <c r="EO807" s="64"/>
      <c r="EP807" s="64"/>
      <c r="EQ807" s="64"/>
      <c r="ER807" s="64"/>
      <c r="ES807" s="166"/>
      <c r="ET807" s="166"/>
      <c r="EU807" s="166"/>
      <c r="EV807" s="166"/>
      <c r="EW807" s="166"/>
      <c r="EX807" s="166"/>
      <c r="EY807" s="166"/>
      <c r="EZ807" s="166"/>
      <c r="FA807" s="166"/>
      <c r="FB807" s="166"/>
      <c r="FC807" s="166"/>
      <c r="FD807" s="166"/>
      <c r="FE807" s="166"/>
      <c r="FF807" s="166"/>
      <c r="FG807" s="166"/>
      <c r="FH807" s="166"/>
      <c r="FI807" s="166"/>
      <c r="FJ807" s="166"/>
      <c r="FK807" s="166"/>
      <c r="FL807" s="166"/>
      <c r="FM807" s="166"/>
    </row>
    <row r="808" spans="66:169" x14ac:dyDescent="0.3">
      <c r="BN808" s="64"/>
      <c r="BO808" s="64"/>
      <c r="BP808" s="64"/>
      <c r="BQ808" s="64"/>
      <c r="BR808" s="64"/>
      <c r="BS808" s="64"/>
      <c r="BT808" s="64"/>
      <c r="BU808" s="64"/>
      <c r="BV808" s="64"/>
      <c r="BW808" s="64"/>
      <c r="BX808" s="64"/>
      <c r="BY808" s="64"/>
      <c r="BZ808" s="64"/>
      <c r="CA808" s="64"/>
      <c r="CC808" s="64"/>
      <c r="CD808" s="64"/>
      <c r="CE808" s="64"/>
      <c r="CF808" s="64"/>
      <c r="CG808" s="64"/>
      <c r="CH808" s="64"/>
      <c r="CI808" s="64"/>
      <c r="CJ808" s="64"/>
      <c r="CK808" s="64"/>
      <c r="CL808" s="64"/>
      <c r="CM808" s="64"/>
      <c r="CN808" s="64"/>
      <c r="CO808" s="64"/>
      <c r="CP808" s="64"/>
      <c r="CQ808" s="64"/>
      <c r="CR808" s="64"/>
      <c r="CS808" s="64"/>
      <c r="CT808" s="64"/>
      <c r="CU808" s="64"/>
      <c r="CV808" s="64"/>
      <c r="CW808" s="64"/>
      <c r="CX808" s="64"/>
      <c r="CY808" s="64"/>
      <c r="CZ808" s="64"/>
      <c r="DA808" s="64"/>
      <c r="DB808" s="64"/>
      <c r="DC808" s="64"/>
      <c r="DD808" s="64"/>
      <c r="DE808" s="64"/>
      <c r="DF808" s="65"/>
      <c r="DG808" s="65"/>
      <c r="DH808" s="64"/>
      <c r="DI808" s="64"/>
      <c r="DJ808" s="64"/>
      <c r="DK808" s="64"/>
      <c r="DL808" s="64"/>
      <c r="DM808" s="64"/>
      <c r="DN808" s="64"/>
      <c r="DO808" s="64"/>
      <c r="DP808" s="64"/>
      <c r="DQ808" s="64"/>
      <c r="DR808" s="64"/>
      <c r="DS808" s="65"/>
      <c r="DT808" s="65"/>
      <c r="DU808" s="65"/>
      <c r="DV808" s="65"/>
      <c r="DW808" s="65"/>
      <c r="DX808" s="65"/>
      <c r="DY808" s="65"/>
      <c r="DZ808" s="65"/>
      <c r="EA808" s="65"/>
      <c r="EB808" s="65"/>
      <c r="EC808" s="65"/>
      <c r="ED808" s="65"/>
      <c r="EE808" s="65"/>
      <c r="EF808" s="65"/>
      <c r="EG808" s="65"/>
      <c r="EH808" s="65"/>
      <c r="EI808" s="65"/>
      <c r="EJ808" s="65"/>
      <c r="EK808" s="65"/>
      <c r="EL808" s="65"/>
      <c r="EM808" s="65"/>
      <c r="EN808" s="64"/>
      <c r="EO808" s="64"/>
      <c r="EP808" s="64"/>
      <c r="EQ808" s="64"/>
      <c r="ER808" s="64"/>
      <c r="ES808" s="166"/>
      <c r="ET808" s="166"/>
      <c r="EU808" s="166"/>
      <c r="EV808" s="166"/>
      <c r="EW808" s="166"/>
      <c r="EX808" s="166"/>
      <c r="EY808" s="166"/>
      <c r="EZ808" s="166"/>
      <c r="FA808" s="166"/>
      <c r="FB808" s="166"/>
      <c r="FC808" s="166"/>
      <c r="FD808" s="166"/>
      <c r="FE808" s="166"/>
      <c r="FF808" s="166"/>
      <c r="FG808" s="166"/>
      <c r="FH808" s="166"/>
      <c r="FI808" s="166"/>
      <c r="FJ808" s="166"/>
      <c r="FK808" s="166"/>
      <c r="FL808" s="166"/>
      <c r="FM808" s="166"/>
    </row>
    <row r="809" spans="66:169" x14ac:dyDescent="0.3">
      <c r="BN809" s="64"/>
      <c r="BO809" s="64"/>
      <c r="BP809" s="64"/>
      <c r="BQ809" s="64"/>
      <c r="BR809" s="64"/>
      <c r="BS809" s="64"/>
      <c r="BT809" s="64"/>
      <c r="BU809" s="64"/>
      <c r="BV809" s="64"/>
      <c r="BW809" s="64"/>
      <c r="BX809" s="64"/>
      <c r="BY809" s="64"/>
      <c r="BZ809" s="64"/>
      <c r="CA809" s="64"/>
      <c r="CC809" s="64"/>
      <c r="CD809" s="64"/>
      <c r="CE809" s="64"/>
      <c r="CF809" s="64"/>
      <c r="CG809" s="64"/>
      <c r="CH809" s="64"/>
      <c r="CI809" s="64"/>
      <c r="CJ809" s="64"/>
      <c r="CK809" s="64"/>
      <c r="CL809" s="64"/>
      <c r="CM809" s="64"/>
      <c r="CN809" s="64"/>
      <c r="CO809" s="64"/>
      <c r="CP809" s="64"/>
      <c r="CQ809" s="64"/>
      <c r="CR809" s="64"/>
      <c r="CS809" s="64"/>
      <c r="CT809" s="64"/>
      <c r="CU809" s="64"/>
      <c r="CV809" s="64"/>
      <c r="CW809" s="64"/>
      <c r="CX809" s="64"/>
      <c r="CY809" s="64"/>
      <c r="CZ809" s="64"/>
      <c r="DA809" s="64"/>
      <c r="DB809" s="64"/>
      <c r="DC809" s="64"/>
      <c r="DD809" s="64"/>
      <c r="DE809" s="64"/>
      <c r="DF809" s="65"/>
      <c r="DG809" s="65"/>
      <c r="DH809" s="64"/>
      <c r="DI809" s="64"/>
      <c r="DJ809" s="64"/>
      <c r="DK809" s="64"/>
      <c r="DL809" s="64"/>
      <c r="DM809" s="64"/>
      <c r="DN809" s="64"/>
      <c r="DO809" s="64"/>
      <c r="DP809" s="64"/>
      <c r="DQ809" s="64"/>
      <c r="DR809" s="64"/>
      <c r="DS809" s="65"/>
      <c r="DT809" s="65"/>
      <c r="DU809" s="65"/>
      <c r="DV809" s="65"/>
      <c r="DW809" s="65"/>
      <c r="DX809" s="65"/>
      <c r="DY809" s="65"/>
      <c r="DZ809" s="65"/>
      <c r="EA809" s="65"/>
      <c r="EB809" s="65"/>
      <c r="EC809" s="65"/>
      <c r="ED809" s="65"/>
      <c r="EE809" s="65"/>
      <c r="EF809" s="65"/>
      <c r="EG809" s="65"/>
      <c r="EH809" s="65"/>
      <c r="EI809" s="65"/>
      <c r="EJ809" s="65"/>
      <c r="EK809" s="65"/>
      <c r="EL809" s="65"/>
      <c r="EM809" s="65"/>
      <c r="EN809" s="64"/>
      <c r="EO809" s="64"/>
      <c r="EP809" s="64"/>
      <c r="EQ809" s="64"/>
      <c r="ER809" s="64"/>
      <c r="ES809" s="166"/>
      <c r="ET809" s="166"/>
      <c r="EU809" s="166"/>
      <c r="EV809" s="166"/>
      <c r="EW809" s="166"/>
      <c r="EX809" s="166"/>
      <c r="EY809" s="166"/>
      <c r="EZ809" s="166"/>
      <c r="FA809" s="166"/>
      <c r="FB809" s="166"/>
      <c r="FC809" s="166"/>
      <c r="FD809" s="166"/>
      <c r="FE809" s="166"/>
      <c r="FF809" s="166"/>
      <c r="FG809" s="166"/>
      <c r="FH809" s="166"/>
      <c r="FI809" s="166"/>
      <c r="FJ809" s="166"/>
      <c r="FK809" s="166"/>
      <c r="FL809" s="166"/>
      <c r="FM809" s="166"/>
    </row>
    <row r="810" spans="66:169" x14ac:dyDescent="0.3">
      <c r="BN810" s="64"/>
      <c r="BO810" s="64"/>
      <c r="BP810" s="64"/>
      <c r="BQ810" s="64"/>
      <c r="BR810" s="64"/>
      <c r="BS810" s="64"/>
      <c r="BT810" s="64"/>
      <c r="BU810" s="64"/>
      <c r="BV810" s="64"/>
      <c r="BW810" s="64"/>
      <c r="BX810" s="64"/>
      <c r="BY810" s="64"/>
      <c r="BZ810" s="64"/>
      <c r="CA810" s="64"/>
      <c r="CC810" s="64"/>
      <c r="CD810" s="64"/>
      <c r="CE810" s="64"/>
      <c r="CF810" s="64"/>
      <c r="CG810" s="64"/>
      <c r="CH810" s="64"/>
      <c r="CI810" s="64"/>
      <c r="CJ810" s="64"/>
      <c r="CK810" s="64"/>
      <c r="CL810" s="64"/>
      <c r="CM810" s="64"/>
      <c r="CN810" s="64"/>
      <c r="CO810" s="64"/>
      <c r="CP810" s="64"/>
      <c r="CQ810" s="64"/>
      <c r="CR810" s="64"/>
      <c r="CS810" s="64"/>
      <c r="CT810" s="64"/>
      <c r="CU810" s="64"/>
      <c r="CV810" s="64"/>
      <c r="CW810" s="64"/>
      <c r="CX810" s="64"/>
      <c r="CY810" s="64"/>
      <c r="CZ810" s="64"/>
      <c r="DA810" s="64"/>
      <c r="DB810" s="64"/>
      <c r="DC810" s="64"/>
      <c r="DD810" s="64"/>
      <c r="DE810" s="64"/>
      <c r="DF810" s="65"/>
      <c r="DG810" s="65"/>
      <c r="DH810" s="64"/>
      <c r="DI810" s="64"/>
      <c r="DJ810" s="64"/>
      <c r="DK810" s="64"/>
      <c r="DL810" s="64"/>
      <c r="DM810" s="64"/>
      <c r="DN810" s="64"/>
      <c r="DO810" s="64"/>
      <c r="DP810" s="64"/>
      <c r="DQ810" s="64"/>
      <c r="DR810" s="64"/>
      <c r="DS810" s="65"/>
      <c r="DT810" s="65"/>
      <c r="DU810" s="65"/>
      <c r="DV810" s="65"/>
      <c r="DW810" s="65"/>
      <c r="DX810" s="65"/>
      <c r="DY810" s="65"/>
      <c r="DZ810" s="65"/>
      <c r="EA810" s="65"/>
      <c r="EB810" s="65"/>
      <c r="EC810" s="65"/>
      <c r="ED810" s="65"/>
      <c r="EE810" s="65"/>
      <c r="EF810" s="65"/>
      <c r="EG810" s="65"/>
      <c r="EH810" s="65"/>
      <c r="EI810" s="65"/>
      <c r="EJ810" s="65"/>
      <c r="EK810" s="65"/>
      <c r="EL810" s="65"/>
      <c r="EM810" s="65"/>
      <c r="EN810" s="64"/>
      <c r="EO810" s="64"/>
      <c r="EP810" s="64"/>
      <c r="EQ810" s="64"/>
      <c r="ER810" s="64"/>
      <c r="ES810" s="166"/>
      <c r="ET810" s="166"/>
      <c r="EU810" s="166"/>
      <c r="EV810" s="166"/>
      <c r="EW810" s="166"/>
      <c r="EX810" s="166"/>
      <c r="EY810" s="166"/>
      <c r="EZ810" s="166"/>
      <c r="FA810" s="166"/>
      <c r="FB810" s="166"/>
      <c r="FC810" s="166"/>
      <c r="FD810" s="166"/>
      <c r="FE810" s="166"/>
      <c r="FF810" s="166"/>
      <c r="FG810" s="166"/>
      <c r="FH810" s="166"/>
      <c r="FI810" s="166"/>
      <c r="FJ810" s="166"/>
      <c r="FK810" s="166"/>
      <c r="FL810" s="166"/>
      <c r="FM810" s="166"/>
    </row>
    <row r="811" spans="66:169" x14ac:dyDescent="0.3">
      <c r="BN811" s="64"/>
      <c r="BO811" s="64"/>
      <c r="BP811" s="64"/>
      <c r="BQ811" s="64"/>
      <c r="BR811" s="64"/>
      <c r="BS811" s="64"/>
      <c r="BT811" s="64"/>
      <c r="BU811" s="64"/>
      <c r="BV811" s="64"/>
      <c r="BW811" s="64"/>
      <c r="BX811" s="64"/>
      <c r="BY811" s="64"/>
      <c r="BZ811" s="64"/>
      <c r="CA811" s="64"/>
      <c r="CC811" s="64"/>
      <c r="CD811" s="64"/>
      <c r="CE811" s="64"/>
      <c r="CF811" s="64"/>
      <c r="CG811" s="64"/>
      <c r="CH811" s="64"/>
      <c r="CI811" s="64"/>
      <c r="CJ811" s="64"/>
      <c r="CK811" s="64"/>
      <c r="CL811" s="64"/>
      <c r="CM811" s="64"/>
      <c r="CN811" s="64"/>
      <c r="CO811" s="64"/>
      <c r="CP811" s="64"/>
      <c r="CQ811" s="64"/>
      <c r="CR811" s="64"/>
      <c r="CS811" s="64"/>
      <c r="CT811" s="64"/>
      <c r="CU811" s="64"/>
      <c r="CV811" s="64"/>
      <c r="CW811" s="64"/>
      <c r="CX811" s="64"/>
      <c r="CY811" s="64"/>
      <c r="CZ811" s="64"/>
      <c r="DA811" s="64"/>
      <c r="DB811" s="64"/>
      <c r="DC811" s="64"/>
      <c r="DD811" s="64"/>
      <c r="DE811" s="64"/>
      <c r="DF811" s="65"/>
      <c r="DG811" s="65"/>
      <c r="DH811" s="64"/>
      <c r="DI811" s="64"/>
      <c r="DJ811" s="64"/>
      <c r="DK811" s="64"/>
      <c r="DL811" s="64"/>
      <c r="DM811" s="64"/>
      <c r="DN811" s="64"/>
      <c r="DO811" s="64"/>
      <c r="DP811" s="64"/>
      <c r="DQ811" s="64"/>
      <c r="DR811" s="64"/>
      <c r="DS811" s="65"/>
      <c r="DT811" s="65"/>
      <c r="DU811" s="65"/>
      <c r="DV811" s="65"/>
      <c r="DW811" s="65"/>
      <c r="DX811" s="65"/>
      <c r="DY811" s="65"/>
      <c r="DZ811" s="65"/>
      <c r="EA811" s="65"/>
      <c r="EB811" s="65"/>
      <c r="EC811" s="65"/>
      <c r="ED811" s="65"/>
      <c r="EE811" s="65"/>
      <c r="EF811" s="65"/>
      <c r="EG811" s="65"/>
      <c r="EH811" s="65"/>
      <c r="EI811" s="65"/>
      <c r="EJ811" s="65"/>
      <c r="EK811" s="65"/>
      <c r="EL811" s="65"/>
      <c r="EM811" s="65"/>
      <c r="EN811" s="64"/>
      <c r="EO811" s="64"/>
      <c r="EP811" s="64"/>
      <c r="EQ811" s="64"/>
      <c r="ER811" s="64"/>
      <c r="ES811" s="166"/>
      <c r="ET811" s="166"/>
      <c r="EU811" s="166"/>
      <c r="EV811" s="166"/>
      <c r="EW811" s="166"/>
      <c r="EX811" s="166"/>
      <c r="EY811" s="166"/>
      <c r="EZ811" s="166"/>
      <c r="FA811" s="166"/>
      <c r="FB811" s="166"/>
      <c r="FC811" s="166"/>
      <c r="FD811" s="166"/>
      <c r="FE811" s="166"/>
      <c r="FF811" s="166"/>
      <c r="FG811" s="166"/>
      <c r="FH811" s="166"/>
      <c r="FI811" s="166"/>
      <c r="FJ811" s="166"/>
      <c r="FK811" s="166"/>
      <c r="FL811" s="166"/>
      <c r="FM811" s="166"/>
    </row>
    <row r="812" spans="66:169" x14ac:dyDescent="0.3"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  <c r="CO812" s="64"/>
      <c r="CP812" s="64"/>
      <c r="CQ812" s="64"/>
      <c r="CR812" s="64"/>
      <c r="CS812" s="64"/>
      <c r="CT812" s="64"/>
      <c r="CU812" s="64"/>
      <c r="CV812" s="64"/>
      <c r="CW812" s="64"/>
      <c r="CX812" s="64"/>
      <c r="CY812" s="64"/>
      <c r="CZ812" s="64"/>
      <c r="DA812" s="64"/>
      <c r="DB812" s="64"/>
      <c r="DC812" s="64"/>
      <c r="DD812" s="64"/>
      <c r="DE812" s="64"/>
      <c r="DF812" s="65"/>
      <c r="DG812" s="65"/>
      <c r="DH812" s="64"/>
      <c r="DI812" s="64"/>
      <c r="DJ812" s="64"/>
      <c r="DK812" s="64"/>
      <c r="DL812" s="64"/>
      <c r="DM812" s="64"/>
      <c r="DN812" s="64"/>
      <c r="DO812" s="64"/>
      <c r="DP812" s="64"/>
      <c r="DQ812" s="64"/>
      <c r="DR812" s="64"/>
      <c r="DS812" s="65"/>
      <c r="DT812" s="65"/>
      <c r="DU812" s="65"/>
      <c r="DV812" s="65"/>
      <c r="DW812" s="65"/>
      <c r="DX812" s="65"/>
      <c r="DY812" s="65"/>
      <c r="DZ812" s="65"/>
      <c r="EA812" s="65"/>
      <c r="EB812" s="65"/>
      <c r="EC812" s="65"/>
      <c r="ED812" s="65"/>
      <c r="EE812" s="65"/>
      <c r="EF812" s="65"/>
      <c r="EG812" s="65"/>
      <c r="EH812" s="65"/>
      <c r="EI812" s="65"/>
      <c r="EJ812" s="65"/>
      <c r="EK812" s="65"/>
      <c r="EL812" s="65"/>
      <c r="EM812" s="65"/>
      <c r="EN812" s="64"/>
      <c r="EO812" s="64"/>
      <c r="EP812" s="64"/>
      <c r="EQ812" s="64"/>
      <c r="ER812" s="64"/>
      <c r="ES812" s="166"/>
      <c r="ET812" s="166"/>
      <c r="EU812" s="166"/>
      <c r="EV812" s="166"/>
      <c r="EW812" s="166"/>
      <c r="EX812" s="166"/>
      <c r="EY812" s="166"/>
      <c r="EZ812" s="166"/>
      <c r="FA812" s="166"/>
      <c r="FB812" s="166"/>
      <c r="FC812" s="166"/>
      <c r="FD812" s="166"/>
      <c r="FE812" s="166"/>
      <c r="FF812" s="166"/>
      <c r="FG812" s="166"/>
      <c r="FH812" s="166"/>
      <c r="FI812" s="166"/>
      <c r="FJ812" s="166"/>
      <c r="FK812" s="166"/>
      <c r="FL812" s="166"/>
      <c r="FM812" s="166"/>
    </row>
    <row r="813" spans="66:169" x14ac:dyDescent="0.3">
      <c r="BN813" s="64"/>
      <c r="BO813" s="64"/>
      <c r="BP813" s="64"/>
      <c r="BQ813" s="64"/>
      <c r="BR813" s="64"/>
      <c r="BS813" s="64"/>
      <c r="BT813" s="64"/>
      <c r="BU813" s="64"/>
      <c r="BV813" s="64"/>
      <c r="BW813" s="64"/>
      <c r="BX813" s="64"/>
      <c r="BY813" s="64"/>
      <c r="BZ813" s="64"/>
      <c r="CA813" s="64"/>
      <c r="CC813" s="64"/>
      <c r="CD813" s="64"/>
      <c r="CE813" s="64"/>
      <c r="CF813" s="64"/>
      <c r="CG813" s="64"/>
      <c r="CH813" s="64"/>
      <c r="CI813" s="64"/>
      <c r="CJ813" s="64"/>
      <c r="CK813" s="64"/>
      <c r="CL813" s="64"/>
      <c r="CM813" s="64"/>
      <c r="CN813" s="64"/>
      <c r="CO813" s="64"/>
      <c r="CP813" s="64"/>
      <c r="CQ813" s="64"/>
      <c r="CR813" s="64"/>
      <c r="CS813" s="64"/>
      <c r="CT813" s="64"/>
      <c r="CU813" s="64"/>
      <c r="CV813" s="64"/>
      <c r="CW813" s="64"/>
      <c r="CX813" s="64"/>
      <c r="CY813" s="64"/>
      <c r="CZ813" s="64"/>
      <c r="DA813" s="64"/>
      <c r="DB813" s="64"/>
      <c r="DC813" s="64"/>
      <c r="DD813" s="64"/>
      <c r="DE813" s="64"/>
      <c r="DF813" s="65"/>
      <c r="DG813" s="65"/>
      <c r="DH813" s="64"/>
      <c r="DI813" s="64"/>
      <c r="DJ813" s="64"/>
      <c r="DK813" s="64"/>
      <c r="DL813" s="64"/>
      <c r="DM813" s="64"/>
      <c r="DN813" s="64"/>
      <c r="DO813" s="64"/>
      <c r="DP813" s="64"/>
      <c r="DQ813" s="64"/>
      <c r="DR813" s="64"/>
      <c r="DS813" s="65"/>
      <c r="DT813" s="65"/>
      <c r="DU813" s="65"/>
      <c r="DV813" s="65"/>
      <c r="DW813" s="65"/>
      <c r="DX813" s="65"/>
      <c r="DY813" s="65"/>
      <c r="DZ813" s="65"/>
      <c r="EA813" s="65"/>
      <c r="EB813" s="65"/>
      <c r="EC813" s="65"/>
      <c r="ED813" s="65"/>
      <c r="EE813" s="65"/>
      <c r="EF813" s="65"/>
      <c r="EG813" s="65"/>
      <c r="EH813" s="65"/>
      <c r="EI813" s="65"/>
      <c r="EJ813" s="65"/>
      <c r="EK813" s="65"/>
      <c r="EL813" s="65"/>
      <c r="EM813" s="65"/>
      <c r="EN813" s="64"/>
      <c r="EO813" s="64"/>
      <c r="EP813" s="64"/>
      <c r="EQ813" s="64"/>
      <c r="ER813" s="64"/>
      <c r="ES813" s="166"/>
      <c r="ET813" s="166"/>
      <c r="EU813" s="166"/>
      <c r="EV813" s="166"/>
      <c r="EW813" s="166"/>
      <c r="EX813" s="166"/>
      <c r="EY813" s="166"/>
      <c r="EZ813" s="166"/>
      <c r="FA813" s="166"/>
      <c r="FB813" s="166"/>
      <c r="FC813" s="166"/>
      <c r="FD813" s="166"/>
      <c r="FE813" s="166"/>
      <c r="FF813" s="166"/>
      <c r="FG813" s="166"/>
      <c r="FH813" s="166"/>
      <c r="FI813" s="166"/>
      <c r="FJ813" s="166"/>
      <c r="FK813" s="166"/>
      <c r="FL813" s="166"/>
      <c r="FM813" s="166"/>
    </row>
    <row r="814" spans="66:169" x14ac:dyDescent="0.3">
      <c r="BN814" s="64"/>
      <c r="BO814" s="64"/>
      <c r="BP814" s="64"/>
      <c r="BQ814" s="64"/>
      <c r="BR814" s="64"/>
      <c r="BS814" s="64"/>
      <c r="BT814" s="64"/>
      <c r="BU814" s="64"/>
      <c r="BV814" s="64"/>
      <c r="BW814" s="64"/>
      <c r="BX814" s="64"/>
      <c r="BY814" s="64"/>
      <c r="BZ814" s="64"/>
      <c r="CA814" s="64"/>
      <c r="CC814" s="64"/>
      <c r="CD814" s="64"/>
      <c r="CE814" s="64"/>
      <c r="CF814" s="64"/>
      <c r="CG814" s="64"/>
      <c r="CH814" s="64"/>
      <c r="CI814" s="64"/>
      <c r="CJ814" s="64"/>
      <c r="CK814" s="64"/>
      <c r="CL814" s="64"/>
      <c r="CM814" s="64"/>
      <c r="CN814" s="64"/>
      <c r="CO814" s="64"/>
      <c r="CP814" s="64"/>
      <c r="CQ814" s="64"/>
      <c r="CR814" s="64"/>
      <c r="CS814" s="64"/>
      <c r="CT814" s="64"/>
      <c r="CU814" s="64"/>
      <c r="CV814" s="64"/>
      <c r="CW814" s="64"/>
      <c r="CX814" s="64"/>
      <c r="CY814" s="64"/>
      <c r="CZ814" s="64"/>
      <c r="DA814" s="64"/>
      <c r="DB814" s="64"/>
      <c r="DC814" s="64"/>
      <c r="DD814" s="64"/>
      <c r="DE814" s="64"/>
      <c r="DF814" s="65"/>
      <c r="DG814" s="65"/>
      <c r="DH814" s="64"/>
      <c r="DI814" s="64"/>
      <c r="DJ814" s="64"/>
      <c r="DK814" s="64"/>
      <c r="DL814" s="64"/>
      <c r="DM814" s="64"/>
      <c r="DN814" s="64"/>
      <c r="DO814" s="64"/>
      <c r="DP814" s="64"/>
      <c r="DQ814" s="64"/>
      <c r="DR814" s="64"/>
      <c r="DS814" s="65"/>
      <c r="DT814" s="65"/>
      <c r="DU814" s="65"/>
      <c r="DV814" s="65"/>
      <c r="DW814" s="65"/>
      <c r="DX814" s="65"/>
      <c r="DY814" s="65"/>
      <c r="DZ814" s="65"/>
      <c r="EA814" s="65"/>
      <c r="EB814" s="65"/>
      <c r="EC814" s="65"/>
      <c r="ED814" s="65"/>
      <c r="EE814" s="65"/>
      <c r="EF814" s="65"/>
      <c r="EG814" s="65"/>
      <c r="EH814" s="65"/>
      <c r="EI814" s="65"/>
      <c r="EJ814" s="65"/>
      <c r="EK814" s="65"/>
      <c r="EL814" s="65"/>
      <c r="EM814" s="65"/>
      <c r="EN814" s="64"/>
      <c r="EO814" s="64"/>
      <c r="EP814" s="64"/>
      <c r="EQ814" s="64"/>
      <c r="ER814" s="64"/>
      <c r="ES814" s="166"/>
      <c r="ET814" s="166"/>
      <c r="EU814" s="166"/>
      <c r="EV814" s="166"/>
      <c r="EW814" s="166"/>
      <c r="EX814" s="166"/>
      <c r="EY814" s="166"/>
      <c r="EZ814" s="166"/>
      <c r="FA814" s="166"/>
      <c r="FB814" s="166"/>
      <c r="FC814" s="166"/>
      <c r="FD814" s="166"/>
      <c r="FE814" s="166"/>
      <c r="FF814" s="166"/>
      <c r="FG814" s="166"/>
      <c r="FH814" s="166"/>
      <c r="FI814" s="166"/>
      <c r="FJ814" s="166"/>
      <c r="FK814" s="166"/>
      <c r="FL814" s="166"/>
      <c r="FM814" s="166"/>
    </row>
    <row r="815" spans="66:169" x14ac:dyDescent="0.3">
      <c r="BN815" s="64"/>
      <c r="BO815" s="64"/>
      <c r="BP815" s="64"/>
      <c r="BQ815" s="64"/>
      <c r="BR815" s="64"/>
      <c r="BS815" s="64"/>
      <c r="BT815" s="64"/>
      <c r="BU815" s="64"/>
      <c r="BV815" s="64"/>
      <c r="BW815" s="64"/>
      <c r="BX815" s="64"/>
      <c r="BY815" s="64"/>
      <c r="BZ815" s="64"/>
      <c r="CA815" s="64"/>
      <c r="CC815" s="64"/>
      <c r="CD815" s="64"/>
      <c r="CE815" s="64"/>
      <c r="CF815" s="64"/>
      <c r="CG815" s="64"/>
      <c r="CH815" s="64"/>
      <c r="CI815" s="64"/>
      <c r="CJ815" s="64"/>
      <c r="CK815" s="64"/>
      <c r="CL815" s="64"/>
      <c r="CM815" s="64"/>
      <c r="CN815" s="64"/>
      <c r="CO815" s="64"/>
      <c r="CP815" s="64"/>
      <c r="CQ815" s="64"/>
      <c r="CR815" s="64"/>
      <c r="CS815" s="64"/>
      <c r="CT815" s="64"/>
      <c r="CU815" s="64"/>
      <c r="CV815" s="64"/>
      <c r="CW815" s="64"/>
      <c r="CX815" s="64"/>
      <c r="CY815" s="64"/>
      <c r="CZ815" s="64"/>
      <c r="DA815" s="64"/>
      <c r="DB815" s="64"/>
      <c r="DC815" s="64"/>
      <c r="DD815" s="64"/>
      <c r="DE815" s="64"/>
      <c r="DF815" s="65"/>
      <c r="DG815" s="65"/>
      <c r="DH815" s="64"/>
      <c r="DI815" s="64"/>
      <c r="DJ815" s="64"/>
      <c r="DK815" s="64"/>
      <c r="DL815" s="64"/>
      <c r="DM815" s="64"/>
      <c r="DN815" s="64"/>
      <c r="DO815" s="64"/>
      <c r="DP815" s="64"/>
      <c r="DQ815" s="64"/>
      <c r="DR815" s="64"/>
      <c r="DS815" s="65"/>
      <c r="DT815" s="65"/>
      <c r="DU815" s="65"/>
      <c r="DV815" s="65"/>
      <c r="DW815" s="65"/>
      <c r="DX815" s="65"/>
      <c r="DY815" s="65"/>
      <c r="DZ815" s="65"/>
      <c r="EA815" s="65"/>
      <c r="EB815" s="65"/>
      <c r="EC815" s="65"/>
      <c r="ED815" s="65"/>
      <c r="EE815" s="65"/>
      <c r="EF815" s="65"/>
      <c r="EG815" s="65"/>
      <c r="EH815" s="65"/>
      <c r="EI815" s="65"/>
      <c r="EJ815" s="65"/>
      <c r="EK815" s="65"/>
      <c r="EL815" s="65"/>
      <c r="EM815" s="65"/>
      <c r="EN815" s="64"/>
      <c r="EO815" s="64"/>
      <c r="EP815" s="64"/>
      <c r="EQ815" s="64"/>
      <c r="ER815" s="64"/>
      <c r="ES815" s="166"/>
      <c r="ET815" s="166"/>
      <c r="EU815" s="166"/>
      <c r="EV815" s="166"/>
      <c r="EW815" s="166"/>
      <c r="EX815" s="166"/>
      <c r="EY815" s="166"/>
      <c r="EZ815" s="166"/>
      <c r="FA815" s="166"/>
      <c r="FB815" s="166"/>
      <c r="FC815" s="166"/>
      <c r="FD815" s="166"/>
      <c r="FE815" s="166"/>
      <c r="FF815" s="166"/>
      <c r="FG815" s="166"/>
      <c r="FH815" s="166"/>
      <c r="FI815" s="166"/>
      <c r="FJ815" s="166"/>
      <c r="FK815" s="166"/>
      <c r="FL815" s="166"/>
      <c r="FM815" s="166"/>
    </row>
    <row r="816" spans="66:169" x14ac:dyDescent="0.3">
      <c r="BN816" s="64"/>
      <c r="BO816" s="64"/>
      <c r="BP816" s="64"/>
      <c r="BQ816" s="64"/>
      <c r="BR816" s="64"/>
      <c r="BS816" s="64"/>
      <c r="BT816" s="64"/>
      <c r="BU816" s="64"/>
      <c r="BV816" s="64"/>
      <c r="BW816" s="64"/>
      <c r="BX816" s="64"/>
      <c r="BY816" s="64"/>
      <c r="BZ816" s="64"/>
      <c r="CA816" s="64"/>
      <c r="CC816" s="64"/>
      <c r="CD816" s="64"/>
      <c r="CE816" s="64"/>
      <c r="CF816" s="64"/>
      <c r="CG816" s="64"/>
      <c r="CH816" s="64"/>
      <c r="CI816" s="64"/>
      <c r="CJ816" s="64"/>
      <c r="CK816" s="64"/>
      <c r="CL816" s="64"/>
      <c r="CM816" s="64"/>
      <c r="CN816" s="64"/>
      <c r="CO816" s="64"/>
      <c r="CP816" s="64"/>
      <c r="CQ816" s="64"/>
      <c r="CR816" s="64"/>
      <c r="CS816" s="64"/>
      <c r="CT816" s="64"/>
      <c r="CU816" s="64"/>
      <c r="CV816" s="64"/>
      <c r="CW816" s="64"/>
      <c r="CX816" s="64"/>
      <c r="CY816" s="64"/>
      <c r="CZ816" s="64"/>
      <c r="DA816" s="64"/>
      <c r="DB816" s="64"/>
      <c r="DC816" s="64"/>
      <c r="DD816" s="64"/>
      <c r="DE816" s="64"/>
      <c r="DF816" s="65"/>
      <c r="DG816" s="65"/>
      <c r="DH816" s="64"/>
      <c r="DI816" s="64"/>
      <c r="DJ816" s="64"/>
      <c r="DK816" s="64"/>
      <c r="DL816" s="64"/>
      <c r="DM816" s="64"/>
      <c r="DN816" s="64"/>
      <c r="DO816" s="64"/>
      <c r="DP816" s="64"/>
      <c r="DQ816" s="64"/>
      <c r="DR816" s="64"/>
      <c r="DS816" s="65"/>
      <c r="DT816" s="65"/>
      <c r="DU816" s="65"/>
      <c r="DV816" s="65"/>
      <c r="DW816" s="65"/>
      <c r="DX816" s="65"/>
      <c r="DY816" s="65"/>
      <c r="DZ816" s="65"/>
      <c r="EA816" s="65"/>
      <c r="EB816" s="65"/>
      <c r="EC816" s="65"/>
      <c r="ED816" s="65"/>
      <c r="EE816" s="65"/>
      <c r="EF816" s="65"/>
      <c r="EG816" s="65"/>
      <c r="EH816" s="65"/>
      <c r="EI816" s="65"/>
      <c r="EJ816" s="65"/>
      <c r="EK816" s="65"/>
      <c r="EL816" s="65"/>
      <c r="EM816" s="65"/>
      <c r="EN816" s="64"/>
      <c r="EO816" s="64"/>
      <c r="EP816" s="64"/>
      <c r="EQ816" s="64"/>
      <c r="ER816" s="64"/>
      <c r="ES816" s="166"/>
      <c r="ET816" s="166"/>
      <c r="EU816" s="166"/>
      <c r="EV816" s="166"/>
      <c r="EW816" s="166"/>
      <c r="EX816" s="166"/>
      <c r="EY816" s="166"/>
      <c r="EZ816" s="166"/>
      <c r="FA816" s="166"/>
      <c r="FB816" s="166"/>
      <c r="FC816" s="166"/>
      <c r="FD816" s="166"/>
      <c r="FE816" s="166"/>
      <c r="FF816" s="166"/>
      <c r="FG816" s="166"/>
      <c r="FH816" s="166"/>
      <c r="FI816" s="166"/>
      <c r="FJ816" s="166"/>
      <c r="FK816" s="166"/>
      <c r="FL816" s="166"/>
      <c r="FM816" s="166"/>
    </row>
    <row r="817" spans="66:169" x14ac:dyDescent="0.3">
      <c r="BN817" s="64"/>
      <c r="BO817" s="64"/>
      <c r="BP817" s="64"/>
      <c r="BQ817" s="64"/>
      <c r="BR817" s="64"/>
      <c r="BS817" s="64"/>
      <c r="BT817" s="64"/>
      <c r="BU817" s="64"/>
      <c r="BV817" s="64"/>
      <c r="BW817" s="64"/>
      <c r="BX817" s="64"/>
      <c r="BY817" s="64"/>
      <c r="BZ817" s="64"/>
      <c r="CA817" s="64"/>
      <c r="CC817" s="64"/>
      <c r="CD817" s="64"/>
      <c r="CE817" s="64"/>
      <c r="CF817" s="64"/>
      <c r="CG817" s="64"/>
      <c r="CH817" s="64"/>
      <c r="CI817" s="64"/>
      <c r="CJ817" s="64"/>
      <c r="CK817" s="64"/>
      <c r="CL817" s="64"/>
      <c r="CM817" s="64"/>
      <c r="CN817" s="64"/>
      <c r="CO817" s="64"/>
      <c r="CP817" s="64"/>
      <c r="CQ817" s="64"/>
      <c r="CR817" s="64"/>
      <c r="CS817" s="64"/>
      <c r="CT817" s="64"/>
      <c r="CU817" s="64"/>
      <c r="CV817" s="64"/>
      <c r="CW817" s="64"/>
      <c r="CX817" s="64"/>
      <c r="CY817" s="64"/>
      <c r="CZ817" s="64"/>
      <c r="DA817" s="64"/>
      <c r="DB817" s="64"/>
      <c r="DC817" s="64"/>
      <c r="DD817" s="64"/>
      <c r="DE817" s="64"/>
      <c r="DF817" s="65"/>
      <c r="DG817" s="65"/>
      <c r="DH817" s="64"/>
      <c r="DI817" s="64"/>
      <c r="DJ817" s="64"/>
      <c r="DK817" s="64"/>
      <c r="DL817" s="64"/>
      <c r="DM817" s="64"/>
      <c r="DN817" s="64"/>
      <c r="DO817" s="64"/>
      <c r="DP817" s="64"/>
      <c r="DQ817" s="64"/>
      <c r="DR817" s="64"/>
      <c r="DS817" s="65"/>
      <c r="DT817" s="65"/>
      <c r="DU817" s="65"/>
      <c r="DV817" s="65"/>
      <c r="DW817" s="65"/>
      <c r="DX817" s="65"/>
      <c r="DY817" s="65"/>
      <c r="DZ817" s="65"/>
      <c r="EA817" s="65"/>
      <c r="EB817" s="65"/>
      <c r="EC817" s="65"/>
      <c r="ED817" s="65"/>
      <c r="EE817" s="65"/>
      <c r="EF817" s="65"/>
      <c r="EG817" s="65"/>
      <c r="EH817" s="65"/>
      <c r="EI817" s="65"/>
      <c r="EJ817" s="65"/>
      <c r="EK817" s="65"/>
      <c r="EL817" s="65"/>
      <c r="EM817" s="65"/>
      <c r="EN817" s="64"/>
      <c r="EO817" s="64"/>
      <c r="EP817" s="64"/>
      <c r="EQ817" s="64"/>
      <c r="ER817" s="64"/>
      <c r="ES817" s="166"/>
      <c r="ET817" s="166"/>
      <c r="EU817" s="166"/>
      <c r="EV817" s="166"/>
      <c r="EW817" s="166"/>
      <c r="EX817" s="166"/>
      <c r="EY817" s="166"/>
      <c r="EZ817" s="166"/>
      <c r="FA817" s="166"/>
      <c r="FB817" s="166"/>
      <c r="FC817" s="166"/>
      <c r="FD817" s="166"/>
      <c r="FE817" s="166"/>
      <c r="FF817" s="166"/>
      <c r="FG817" s="166"/>
      <c r="FH817" s="166"/>
      <c r="FI817" s="166"/>
      <c r="FJ817" s="166"/>
      <c r="FK817" s="166"/>
      <c r="FL817" s="166"/>
      <c r="FM817" s="166"/>
    </row>
    <row r="818" spans="66:169" x14ac:dyDescent="0.3">
      <c r="BN818" s="64"/>
      <c r="BO818" s="64"/>
      <c r="BP818" s="64"/>
      <c r="BQ818" s="64"/>
      <c r="BR818" s="64"/>
      <c r="BS818" s="64"/>
      <c r="BT818" s="64"/>
      <c r="BU818" s="64"/>
      <c r="BV818" s="64"/>
      <c r="BW818" s="64"/>
      <c r="BX818" s="64"/>
      <c r="BY818" s="64"/>
      <c r="BZ818" s="64"/>
      <c r="CA818" s="64"/>
      <c r="CC818" s="64"/>
      <c r="CD818" s="64"/>
      <c r="CE818" s="64"/>
      <c r="CF818" s="64"/>
      <c r="CG818" s="64"/>
      <c r="CH818" s="64"/>
      <c r="CI818" s="64"/>
      <c r="CJ818" s="64"/>
      <c r="CK818" s="64"/>
      <c r="CL818" s="64"/>
      <c r="CM818" s="64"/>
      <c r="CN818" s="64"/>
      <c r="CO818" s="64"/>
      <c r="CP818" s="64"/>
      <c r="CQ818" s="64"/>
      <c r="CR818" s="64"/>
      <c r="CS818" s="64"/>
      <c r="CT818" s="64"/>
      <c r="CU818" s="64"/>
      <c r="CV818" s="64"/>
      <c r="CW818" s="64"/>
      <c r="CX818" s="64"/>
      <c r="CY818" s="64"/>
      <c r="CZ818" s="64"/>
      <c r="DA818" s="64"/>
      <c r="DB818" s="64"/>
      <c r="DC818" s="64"/>
      <c r="DD818" s="64"/>
      <c r="DE818" s="64"/>
      <c r="DF818" s="65"/>
      <c r="DG818" s="65"/>
      <c r="DH818" s="64"/>
      <c r="DI818" s="64"/>
      <c r="DJ818" s="64"/>
      <c r="DK818" s="64"/>
      <c r="DL818" s="64"/>
      <c r="DM818" s="64"/>
      <c r="DN818" s="64"/>
      <c r="DO818" s="64"/>
      <c r="DP818" s="64"/>
      <c r="DQ818" s="64"/>
      <c r="DR818" s="64"/>
      <c r="DS818" s="65"/>
      <c r="DT818" s="65"/>
      <c r="DU818" s="65"/>
      <c r="DV818" s="65"/>
      <c r="DW818" s="65"/>
      <c r="DX818" s="65"/>
      <c r="DY818" s="65"/>
      <c r="DZ818" s="65"/>
      <c r="EA818" s="65"/>
      <c r="EB818" s="65"/>
      <c r="EC818" s="65"/>
      <c r="ED818" s="65"/>
      <c r="EE818" s="65"/>
      <c r="EF818" s="65"/>
      <c r="EG818" s="65"/>
      <c r="EH818" s="65"/>
      <c r="EI818" s="65"/>
      <c r="EJ818" s="65"/>
      <c r="EK818" s="65"/>
      <c r="EL818" s="65"/>
      <c r="EM818" s="65"/>
      <c r="EN818" s="64"/>
      <c r="EO818" s="64"/>
      <c r="EP818" s="64"/>
      <c r="EQ818" s="64"/>
      <c r="ER818" s="64"/>
      <c r="ES818" s="166"/>
      <c r="ET818" s="166"/>
      <c r="EU818" s="166"/>
      <c r="EV818" s="166"/>
      <c r="EW818" s="166"/>
      <c r="EX818" s="166"/>
      <c r="EY818" s="166"/>
      <c r="EZ818" s="166"/>
      <c r="FA818" s="166"/>
      <c r="FB818" s="166"/>
      <c r="FC818" s="166"/>
      <c r="FD818" s="166"/>
      <c r="FE818" s="166"/>
      <c r="FF818" s="166"/>
      <c r="FG818" s="166"/>
      <c r="FH818" s="166"/>
      <c r="FI818" s="166"/>
      <c r="FJ818" s="166"/>
      <c r="FK818" s="166"/>
      <c r="FL818" s="166"/>
      <c r="FM818" s="166"/>
    </row>
    <row r="819" spans="66:169" x14ac:dyDescent="0.3">
      <c r="BN819" s="64"/>
      <c r="BO819" s="64"/>
      <c r="BP819" s="64"/>
      <c r="BQ819" s="64"/>
      <c r="BR819" s="64"/>
      <c r="BS819" s="64"/>
      <c r="BT819" s="64"/>
      <c r="BU819" s="64"/>
      <c r="BV819" s="64"/>
      <c r="BW819" s="64"/>
      <c r="BX819" s="64"/>
      <c r="BY819" s="64"/>
      <c r="BZ819" s="64"/>
      <c r="CA819" s="64"/>
      <c r="CC819" s="64"/>
      <c r="CD819" s="64"/>
      <c r="CE819" s="64"/>
      <c r="CF819" s="64"/>
      <c r="CG819" s="64"/>
      <c r="CH819" s="64"/>
      <c r="CI819" s="64"/>
      <c r="CJ819" s="64"/>
      <c r="CK819" s="64"/>
      <c r="CL819" s="64"/>
      <c r="CM819" s="64"/>
      <c r="CN819" s="64"/>
      <c r="CO819" s="64"/>
      <c r="CP819" s="64"/>
      <c r="CQ819" s="64"/>
      <c r="CR819" s="64"/>
      <c r="CS819" s="64"/>
      <c r="CT819" s="64"/>
      <c r="CU819" s="64"/>
      <c r="CV819" s="64"/>
      <c r="CW819" s="64"/>
      <c r="CX819" s="64"/>
      <c r="CY819" s="64"/>
      <c r="CZ819" s="64"/>
      <c r="DA819" s="64"/>
      <c r="DB819" s="64"/>
      <c r="DC819" s="64"/>
      <c r="DD819" s="64"/>
      <c r="DE819" s="64"/>
      <c r="DF819" s="65"/>
      <c r="DG819" s="65"/>
      <c r="DH819" s="64"/>
      <c r="DI819" s="64"/>
      <c r="DJ819" s="64"/>
      <c r="DK819" s="64"/>
      <c r="DL819" s="64"/>
      <c r="DM819" s="64"/>
      <c r="DN819" s="64"/>
      <c r="DO819" s="64"/>
      <c r="DP819" s="64"/>
      <c r="DQ819" s="64"/>
      <c r="DR819" s="64"/>
      <c r="DS819" s="65"/>
      <c r="DT819" s="65"/>
      <c r="DU819" s="65"/>
      <c r="DV819" s="65"/>
      <c r="DW819" s="65"/>
      <c r="DX819" s="65"/>
      <c r="DY819" s="65"/>
      <c r="DZ819" s="65"/>
      <c r="EA819" s="65"/>
      <c r="EB819" s="65"/>
      <c r="EC819" s="65"/>
      <c r="ED819" s="65"/>
      <c r="EE819" s="65"/>
      <c r="EF819" s="65"/>
      <c r="EG819" s="65"/>
      <c r="EH819" s="65"/>
      <c r="EI819" s="65"/>
      <c r="EJ819" s="65"/>
      <c r="EK819" s="65"/>
      <c r="EL819" s="65"/>
      <c r="EM819" s="65"/>
      <c r="EN819" s="64"/>
      <c r="EO819" s="64"/>
      <c r="EP819" s="64"/>
      <c r="EQ819" s="64"/>
      <c r="ER819" s="64"/>
      <c r="ES819" s="166"/>
      <c r="ET819" s="166"/>
      <c r="EU819" s="166"/>
      <c r="EV819" s="166"/>
      <c r="EW819" s="166"/>
      <c r="EX819" s="166"/>
      <c r="EY819" s="166"/>
      <c r="EZ819" s="166"/>
      <c r="FA819" s="166"/>
      <c r="FB819" s="166"/>
      <c r="FC819" s="166"/>
      <c r="FD819" s="166"/>
      <c r="FE819" s="166"/>
      <c r="FF819" s="166"/>
      <c r="FG819" s="166"/>
      <c r="FH819" s="166"/>
      <c r="FI819" s="166"/>
      <c r="FJ819" s="166"/>
      <c r="FK819" s="166"/>
      <c r="FL819" s="166"/>
      <c r="FM819" s="166"/>
    </row>
    <row r="820" spans="66:169" x14ac:dyDescent="0.3">
      <c r="BN820" s="64"/>
      <c r="BO820" s="64"/>
      <c r="BP820" s="64"/>
      <c r="BQ820" s="64"/>
      <c r="BR820" s="64"/>
      <c r="BS820" s="64"/>
      <c r="BT820" s="64"/>
      <c r="BU820" s="64"/>
      <c r="BV820" s="64"/>
      <c r="BW820" s="64"/>
      <c r="BX820" s="64"/>
      <c r="BY820" s="64"/>
      <c r="BZ820" s="64"/>
      <c r="CA820" s="64"/>
      <c r="CC820" s="64"/>
      <c r="CD820" s="64"/>
      <c r="CE820" s="64"/>
      <c r="CF820" s="64"/>
      <c r="CG820" s="64"/>
      <c r="CH820" s="64"/>
      <c r="CI820" s="64"/>
      <c r="CJ820" s="64"/>
      <c r="CK820" s="64"/>
      <c r="CL820" s="64"/>
      <c r="CM820" s="64"/>
      <c r="CN820" s="64"/>
      <c r="CO820" s="64"/>
      <c r="CP820" s="64"/>
      <c r="CQ820" s="64"/>
      <c r="CR820" s="64"/>
      <c r="CS820" s="64"/>
      <c r="CT820" s="64"/>
      <c r="CU820" s="64"/>
      <c r="CV820" s="64"/>
      <c r="CW820" s="64"/>
      <c r="CX820" s="64"/>
      <c r="CY820" s="64"/>
      <c r="CZ820" s="64"/>
      <c r="DA820" s="64"/>
      <c r="DB820" s="64"/>
      <c r="DC820" s="64"/>
      <c r="DD820" s="64"/>
      <c r="DE820" s="64"/>
      <c r="DF820" s="65"/>
      <c r="DG820" s="65"/>
      <c r="DH820" s="64"/>
      <c r="DI820" s="64"/>
      <c r="DJ820" s="64"/>
      <c r="DK820" s="64"/>
      <c r="DL820" s="64"/>
      <c r="DM820" s="64"/>
      <c r="DN820" s="64"/>
      <c r="DO820" s="64"/>
      <c r="DP820" s="64"/>
      <c r="DQ820" s="64"/>
      <c r="DR820" s="64"/>
      <c r="DS820" s="65"/>
      <c r="DT820" s="65"/>
      <c r="DU820" s="65"/>
      <c r="DV820" s="65"/>
      <c r="DW820" s="65"/>
      <c r="DX820" s="65"/>
      <c r="DY820" s="65"/>
      <c r="DZ820" s="65"/>
      <c r="EA820" s="65"/>
      <c r="EB820" s="65"/>
      <c r="EC820" s="65"/>
      <c r="ED820" s="65"/>
      <c r="EE820" s="65"/>
      <c r="EF820" s="65"/>
      <c r="EG820" s="65"/>
      <c r="EH820" s="65"/>
      <c r="EI820" s="65"/>
      <c r="EJ820" s="65"/>
      <c r="EK820" s="65"/>
      <c r="EL820" s="65"/>
      <c r="EM820" s="65"/>
      <c r="EN820" s="64"/>
      <c r="EO820" s="64"/>
      <c r="EP820" s="64"/>
      <c r="EQ820" s="64"/>
      <c r="ER820" s="64"/>
      <c r="ES820" s="166"/>
      <c r="ET820" s="166"/>
      <c r="EU820" s="166"/>
      <c r="EV820" s="166"/>
      <c r="EW820" s="166"/>
      <c r="EX820" s="166"/>
      <c r="EY820" s="166"/>
      <c r="EZ820" s="166"/>
      <c r="FA820" s="166"/>
      <c r="FB820" s="166"/>
      <c r="FC820" s="166"/>
      <c r="FD820" s="166"/>
      <c r="FE820" s="166"/>
      <c r="FF820" s="166"/>
      <c r="FG820" s="166"/>
      <c r="FH820" s="166"/>
      <c r="FI820" s="166"/>
      <c r="FJ820" s="166"/>
      <c r="FK820" s="166"/>
      <c r="FL820" s="166"/>
      <c r="FM820" s="166"/>
    </row>
    <row r="821" spans="66:169" x14ac:dyDescent="0.3">
      <c r="BN821" s="64"/>
      <c r="BO821" s="64"/>
      <c r="BP821" s="64"/>
      <c r="BQ821" s="64"/>
      <c r="BR821" s="64"/>
      <c r="BS821" s="64"/>
      <c r="BT821" s="64"/>
      <c r="BU821" s="64"/>
      <c r="BV821" s="64"/>
      <c r="BW821" s="64"/>
      <c r="BX821" s="64"/>
      <c r="BY821" s="64"/>
      <c r="BZ821" s="64"/>
      <c r="CA821" s="64"/>
      <c r="CC821" s="64"/>
      <c r="CD821" s="64"/>
      <c r="CE821" s="64"/>
      <c r="CF821" s="64"/>
      <c r="CG821" s="64"/>
      <c r="CH821" s="64"/>
      <c r="CI821" s="64"/>
      <c r="CJ821" s="64"/>
      <c r="CK821" s="64"/>
      <c r="CL821" s="64"/>
      <c r="CM821" s="64"/>
      <c r="CN821" s="64"/>
      <c r="CO821" s="64"/>
      <c r="CP821" s="64"/>
      <c r="CQ821" s="64"/>
      <c r="CR821" s="64"/>
      <c r="CS821" s="64"/>
      <c r="CT821" s="64"/>
      <c r="CU821" s="64"/>
      <c r="CV821" s="64"/>
      <c r="CW821" s="64"/>
      <c r="CX821" s="64"/>
      <c r="CY821" s="64"/>
      <c r="CZ821" s="64"/>
      <c r="DA821" s="64"/>
      <c r="DB821" s="64"/>
      <c r="DC821" s="64"/>
      <c r="DD821" s="64"/>
      <c r="DE821" s="64"/>
      <c r="DF821" s="65"/>
      <c r="DG821" s="65"/>
      <c r="DH821" s="64"/>
      <c r="DI821" s="64"/>
      <c r="DJ821" s="64"/>
      <c r="DK821" s="64"/>
      <c r="DL821" s="64"/>
      <c r="DM821" s="64"/>
      <c r="DN821" s="64"/>
      <c r="DO821" s="64"/>
      <c r="DP821" s="64"/>
      <c r="DQ821" s="64"/>
      <c r="DR821" s="64"/>
      <c r="DS821" s="65"/>
      <c r="DT821" s="65"/>
      <c r="DU821" s="65"/>
      <c r="DV821" s="65"/>
      <c r="DW821" s="65"/>
      <c r="DX821" s="65"/>
      <c r="DY821" s="65"/>
      <c r="DZ821" s="65"/>
      <c r="EA821" s="65"/>
      <c r="EB821" s="65"/>
      <c r="EC821" s="65"/>
      <c r="ED821" s="65"/>
      <c r="EE821" s="65"/>
      <c r="EF821" s="65"/>
      <c r="EG821" s="65"/>
      <c r="EH821" s="65"/>
      <c r="EI821" s="65"/>
      <c r="EJ821" s="65"/>
      <c r="EK821" s="65"/>
      <c r="EL821" s="65"/>
      <c r="EM821" s="65"/>
      <c r="EN821" s="64"/>
      <c r="EO821" s="64"/>
      <c r="EP821" s="64"/>
      <c r="EQ821" s="64"/>
      <c r="ER821" s="64"/>
      <c r="ES821" s="166"/>
      <c r="ET821" s="166"/>
      <c r="EU821" s="166"/>
      <c r="EV821" s="166"/>
      <c r="EW821" s="166"/>
      <c r="EX821" s="166"/>
      <c r="EY821" s="166"/>
      <c r="EZ821" s="166"/>
      <c r="FA821" s="166"/>
      <c r="FB821" s="166"/>
      <c r="FC821" s="166"/>
      <c r="FD821" s="166"/>
      <c r="FE821" s="166"/>
      <c r="FF821" s="166"/>
      <c r="FG821" s="166"/>
      <c r="FH821" s="166"/>
      <c r="FI821" s="166"/>
      <c r="FJ821" s="166"/>
      <c r="FK821" s="166"/>
      <c r="FL821" s="166"/>
      <c r="FM821" s="166"/>
    </row>
    <row r="822" spans="66:169" x14ac:dyDescent="0.3">
      <c r="BN822" s="64"/>
      <c r="BO822" s="64"/>
      <c r="BP822" s="64"/>
      <c r="BQ822" s="64"/>
      <c r="BR822" s="64"/>
      <c r="BS822" s="64"/>
      <c r="BT822" s="64"/>
      <c r="BU822" s="64"/>
      <c r="BV822" s="64"/>
      <c r="BW822" s="64"/>
      <c r="BX822" s="64"/>
      <c r="BY822" s="64"/>
      <c r="BZ822" s="64"/>
      <c r="CA822" s="64"/>
      <c r="CC822" s="64"/>
      <c r="CD822" s="64"/>
      <c r="CE822" s="64"/>
      <c r="CF822" s="64"/>
      <c r="CG822" s="64"/>
      <c r="CH822" s="64"/>
      <c r="CI822" s="64"/>
      <c r="CJ822" s="64"/>
      <c r="CK822" s="64"/>
      <c r="CL822" s="64"/>
      <c r="CM822" s="64"/>
      <c r="CN822" s="64"/>
      <c r="CO822" s="64"/>
      <c r="CP822" s="64"/>
      <c r="CQ822" s="64"/>
      <c r="CR822" s="64"/>
      <c r="CS822" s="64"/>
      <c r="CT822" s="64"/>
      <c r="CU822" s="64"/>
      <c r="CV822" s="64"/>
      <c r="CW822" s="64"/>
      <c r="CX822" s="64"/>
      <c r="CY822" s="64"/>
      <c r="CZ822" s="64"/>
      <c r="DA822" s="64"/>
      <c r="DB822" s="64"/>
      <c r="DC822" s="64"/>
      <c r="DD822" s="64"/>
      <c r="DE822" s="64"/>
      <c r="DF822" s="65"/>
      <c r="DG822" s="65"/>
      <c r="DH822" s="64"/>
      <c r="DI822" s="64"/>
      <c r="DJ822" s="64"/>
      <c r="DK822" s="64"/>
      <c r="DL822" s="64"/>
      <c r="DM822" s="64"/>
      <c r="DN822" s="64"/>
      <c r="DO822" s="64"/>
      <c r="DP822" s="64"/>
      <c r="DQ822" s="64"/>
      <c r="DR822" s="64"/>
      <c r="DS822" s="65"/>
      <c r="DT822" s="65"/>
      <c r="DU822" s="65"/>
      <c r="DV822" s="65"/>
      <c r="DW822" s="65"/>
      <c r="DX822" s="65"/>
      <c r="DY822" s="65"/>
      <c r="DZ822" s="65"/>
      <c r="EA822" s="65"/>
      <c r="EB822" s="65"/>
      <c r="EC822" s="65"/>
      <c r="ED822" s="65"/>
      <c r="EE822" s="65"/>
      <c r="EF822" s="65"/>
      <c r="EG822" s="65"/>
      <c r="EH822" s="65"/>
      <c r="EI822" s="65"/>
      <c r="EJ822" s="65"/>
      <c r="EK822" s="65"/>
      <c r="EL822" s="65"/>
      <c r="EM822" s="65"/>
      <c r="EN822" s="64"/>
      <c r="EO822" s="64"/>
      <c r="EP822" s="64"/>
      <c r="EQ822" s="64"/>
      <c r="ER822" s="64"/>
      <c r="ES822" s="166"/>
      <c r="ET822" s="166"/>
      <c r="EU822" s="166"/>
      <c r="EV822" s="166"/>
      <c r="EW822" s="166"/>
      <c r="EX822" s="166"/>
      <c r="EY822" s="166"/>
      <c r="EZ822" s="166"/>
      <c r="FA822" s="166"/>
      <c r="FB822" s="166"/>
      <c r="FC822" s="166"/>
      <c r="FD822" s="166"/>
      <c r="FE822" s="166"/>
      <c r="FF822" s="166"/>
      <c r="FG822" s="166"/>
      <c r="FH822" s="166"/>
      <c r="FI822" s="166"/>
      <c r="FJ822" s="166"/>
      <c r="FK822" s="166"/>
      <c r="FL822" s="166"/>
      <c r="FM822" s="166"/>
    </row>
    <row r="823" spans="66:169" x14ac:dyDescent="0.3">
      <c r="BN823" s="64"/>
      <c r="BO823" s="64"/>
      <c r="BP823" s="64"/>
      <c r="BQ823" s="64"/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C823" s="64"/>
      <c r="CD823" s="64"/>
      <c r="CE823" s="64"/>
      <c r="CF823" s="64"/>
      <c r="CG823" s="64"/>
      <c r="CH823" s="64"/>
      <c r="CI823" s="64"/>
      <c r="CJ823" s="64"/>
      <c r="CK823" s="64"/>
      <c r="CL823" s="64"/>
      <c r="CM823" s="64"/>
      <c r="CN823" s="64"/>
      <c r="CO823" s="64"/>
      <c r="CP823" s="64"/>
      <c r="CQ823" s="64"/>
      <c r="CR823" s="64"/>
      <c r="CS823" s="64"/>
      <c r="CT823" s="64"/>
      <c r="CU823" s="64"/>
      <c r="CV823" s="64"/>
      <c r="CW823" s="64"/>
      <c r="CX823" s="64"/>
      <c r="CY823" s="64"/>
      <c r="CZ823" s="64"/>
      <c r="DA823" s="64"/>
      <c r="DB823" s="64"/>
      <c r="DC823" s="64"/>
      <c r="DD823" s="64"/>
      <c r="DE823" s="64"/>
      <c r="DF823" s="65"/>
      <c r="DG823" s="65"/>
      <c r="DH823" s="64"/>
      <c r="DI823" s="64"/>
      <c r="DJ823" s="64"/>
      <c r="DK823" s="64"/>
      <c r="DL823" s="64"/>
      <c r="DM823" s="64"/>
      <c r="DN823" s="64"/>
      <c r="DO823" s="64"/>
      <c r="DP823" s="64"/>
      <c r="DQ823" s="64"/>
      <c r="DR823" s="64"/>
      <c r="DS823" s="65"/>
      <c r="DT823" s="65"/>
      <c r="DU823" s="65"/>
      <c r="DV823" s="65"/>
      <c r="DW823" s="65"/>
      <c r="DX823" s="65"/>
      <c r="DY823" s="65"/>
      <c r="DZ823" s="65"/>
      <c r="EA823" s="65"/>
      <c r="EB823" s="65"/>
      <c r="EC823" s="65"/>
      <c r="ED823" s="65"/>
      <c r="EE823" s="65"/>
      <c r="EF823" s="65"/>
      <c r="EG823" s="65"/>
      <c r="EH823" s="65"/>
      <c r="EI823" s="65"/>
      <c r="EJ823" s="65"/>
      <c r="EK823" s="65"/>
      <c r="EL823" s="65"/>
      <c r="EM823" s="65"/>
      <c r="EN823" s="64"/>
      <c r="EO823" s="64"/>
      <c r="EP823" s="64"/>
      <c r="EQ823" s="64"/>
      <c r="ER823" s="64"/>
      <c r="ES823" s="166"/>
      <c r="ET823" s="166"/>
      <c r="EU823" s="166"/>
      <c r="EV823" s="166"/>
      <c r="EW823" s="166"/>
      <c r="EX823" s="166"/>
      <c r="EY823" s="166"/>
      <c r="EZ823" s="166"/>
      <c r="FA823" s="166"/>
      <c r="FB823" s="166"/>
      <c r="FC823" s="166"/>
      <c r="FD823" s="166"/>
      <c r="FE823" s="166"/>
      <c r="FF823" s="166"/>
      <c r="FG823" s="166"/>
      <c r="FH823" s="166"/>
      <c r="FI823" s="166"/>
      <c r="FJ823" s="166"/>
      <c r="FK823" s="166"/>
      <c r="FL823" s="166"/>
      <c r="FM823" s="166"/>
    </row>
    <row r="824" spans="66:169" x14ac:dyDescent="0.3">
      <c r="BN824" s="64"/>
      <c r="BO824" s="64"/>
      <c r="BP824" s="64"/>
      <c r="BQ824" s="64"/>
      <c r="BR824" s="64"/>
      <c r="BS824" s="64"/>
      <c r="BT824" s="64"/>
      <c r="BU824" s="64"/>
      <c r="BV824" s="64"/>
      <c r="BW824" s="64"/>
      <c r="BX824" s="64"/>
      <c r="BY824" s="64"/>
      <c r="BZ824" s="64"/>
      <c r="CA824" s="64"/>
      <c r="CC824" s="64"/>
      <c r="CD824" s="64"/>
      <c r="CE824" s="64"/>
      <c r="CF824" s="64"/>
      <c r="CG824" s="64"/>
      <c r="CH824" s="64"/>
      <c r="CI824" s="64"/>
      <c r="CJ824" s="64"/>
      <c r="CK824" s="64"/>
      <c r="CL824" s="64"/>
      <c r="CM824" s="64"/>
      <c r="CN824" s="64"/>
      <c r="CO824" s="64"/>
      <c r="CP824" s="64"/>
      <c r="CQ824" s="64"/>
      <c r="CR824" s="64"/>
      <c r="CS824" s="64"/>
      <c r="CT824" s="64"/>
      <c r="CU824" s="64"/>
      <c r="CV824" s="64"/>
      <c r="CW824" s="64"/>
      <c r="CX824" s="64"/>
      <c r="CY824" s="64"/>
      <c r="CZ824" s="64"/>
      <c r="DA824" s="64"/>
      <c r="DB824" s="64"/>
      <c r="DC824" s="64"/>
      <c r="DD824" s="64"/>
      <c r="DE824" s="64"/>
      <c r="DF824" s="65"/>
      <c r="DG824" s="65"/>
      <c r="DH824" s="64"/>
      <c r="DI824" s="64"/>
      <c r="DJ824" s="64"/>
      <c r="DK824" s="64"/>
      <c r="DL824" s="64"/>
      <c r="DM824" s="64"/>
      <c r="DN824" s="64"/>
      <c r="DO824" s="64"/>
      <c r="DP824" s="64"/>
      <c r="DQ824" s="64"/>
      <c r="DR824" s="64"/>
      <c r="DS824" s="65"/>
      <c r="DT824" s="65"/>
      <c r="DU824" s="65"/>
      <c r="DV824" s="65"/>
      <c r="DW824" s="65"/>
      <c r="DX824" s="65"/>
      <c r="DY824" s="65"/>
      <c r="DZ824" s="65"/>
      <c r="EA824" s="65"/>
      <c r="EB824" s="65"/>
      <c r="EC824" s="65"/>
      <c r="ED824" s="65"/>
      <c r="EE824" s="65"/>
      <c r="EF824" s="65"/>
      <c r="EG824" s="65"/>
      <c r="EH824" s="65"/>
      <c r="EI824" s="65"/>
      <c r="EJ824" s="65"/>
      <c r="EK824" s="65"/>
      <c r="EL824" s="65"/>
      <c r="EM824" s="65"/>
      <c r="EN824" s="64"/>
      <c r="EO824" s="64"/>
      <c r="EP824" s="64"/>
      <c r="EQ824" s="64"/>
      <c r="ER824" s="64"/>
      <c r="ES824" s="166"/>
      <c r="ET824" s="166"/>
      <c r="EU824" s="166"/>
      <c r="EV824" s="166"/>
      <c r="EW824" s="166"/>
      <c r="EX824" s="166"/>
      <c r="EY824" s="166"/>
      <c r="EZ824" s="166"/>
      <c r="FA824" s="166"/>
      <c r="FB824" s="166"/>
      <c r="FC824" s="166"/>
      <c r="FD824" s="166"/>
      <c r="FE824" s="166"/>
      <c r="FF824" s="166"/>
      <c r="FG824" s="166"/>
      <c r="FH824" s="166"/>
      <c r="FI824" s="166"/>
      <c r="FJ824" s="166"/>
      <c r="FK824" s="166"/>
      <c r="FL824" s="166"/>
      <c r="FM824" s="166"/>
    </row>
    <row r="825" spans="66:169" x14ac:dyDescent="0.3">
      <c r="BN825" s="64"/>
      <c r="BO825" s="64"/>
      <c r="BP825" s="64"/>
      <c r="BQ825" s="64"/>
      <c r="BR825" s="64"/>
      <c r="BS825" s="64"/>
      <c r="BT825" s="64"/>
      <c r="BU825" s="64"/>
      <c r="BV825" s="64"/>
      <c r="BW825" s="64"/>
      <c r="BX825" s="64"/>
      <c r="BY825" s="64"/>
      <c r="BZ825" s="64"/>
      <c r="CA825" s="64"/>
      <c r="CC825" s="64"/>
      <c r="CD825" s="64"/>
      <c r="CE825" s="64"/>
      <c r="CF825" s="64"/>
      <c r="CG825" s="64"/>
      <c r="CH825" s="64"/>
      <c r="CI825" s="64"/>
      <c r="CJ825" s="64"/>
      <c r="CK825" s="64"/>
      <c r="CL825" s="64"/>
      <c r="CM825" s="64"/>
      <c r="CN825" s="64"/>
      <c r="CO825" s="64"/>
      <c r="CP825" s="64"/>
      <c r="CQ825" s="64"/>
      <c r="CR825" s="64"/>
      <c r="CS825" s="64"/>
      <c r="CT825" s="64"/>
      <c r="CU825" s="64"/>
      <c r="CV825" s="64"/>
      <c r="CW825" s="64"/>
      <c r="CX825" s="64"/>
      <c r="CY825" s="64"/>
      <c r="CZ825" s="64"/>
      <c r="DA825" s="64"/>
      <c r="DB825" s="64"/>
      <c r="DC825" s="64"/>
      <c r="DD825" s="64"/>
      <c r="DE825" s="64"/>
      <c r="DF825" s="65"/>
      <c r="DG825" s="65"/>
      <c r="DH825" s="64"/>
      <c r="DI825" s="64"/>
      <c r="DJ825" s="64"/>
      <c r="DK825" s="64"/>
      <c r="DL825" s="64"/>
      <c r="DM825" s="64"/>
      <c r="DN825" s="64"/>
      <c r="DO825" s="64"/>
      <c r="DP825" s="64"/>
      <c r="DQ825" s="64"/>
      <c r="DR825" s="64"/>
      <c r="DS825" s="65"/>
      <c r="DT825" s="65"/>
      <c r="DU825" s="65"/>
      <c r="DV825" s="65"/>
      <c r="DW825" s="65"/>
      <c r="DX825" s="65"/>
      <c r="DY825" s="65"/>
      <c r="DZ825" s="65"/>
      <c r="EA825" s="65"/>
      <c r="EB825" s="65"/>
      <c r="EC825" s="65"/>
      <c r="ED825" s="65"/>
      <c r="EE825" s="65"/>
      <c r="EF825" s="65"/>
      <c r="EG825" s="65"/>
      <c r="EH825" s="65"/>
      <c r="EI825" s="65"/>
      <c r="EJ825" s="65"/>
      <c r="EK825" s="65"/>
      <c r="EL825" s="65"/>
      <c r="EM825" s="65"/>
      <c r="EN825" s="64"/>
      <c r="EO825" s="64"/>
      <c r="EP825" s="64"/>
      <c r="EQ825" s="64"/>
      <c r="ER825" s="64"/>
      <c r="ES825" s="166"/>
      <c r="ET825" s="166"/>
      <c r="EU825" s="166"/>
      <c r="EV825" s="166"/>
      <c r="EW825" s="166"/>
      <c r="EX825" s="166"/>
      <c r="EY825" s="166"/>
      <c r="EZ825" s="166"/>
      <c r="FA825" s="166"/>
      <c r="FB825" s="166"/>
      <c r="FC825" s="166"/>
      <c r="FD825" s="166"/>
      <c r="FE825" s="166"/>
      <c r="FF825" s="166"/>
      <c r="FG825" s="166"/>
      <c r="FH825" s="166"/>
      <c r="FI825" s="166"/>
      <c r="FJ825" s="166"/>
      <c r="FK825" s="166"/>
      <c r="FL825" s="166"/>
      <c r="FM825" s="166"/>
    </row>
    <row r="826" spans="66:169" x14ac:dyDescent="0.3">
      <c r="BN826" s="64"/>
      <c r="BO826" s="64"/>
      <c r="BP826" s="64"/>
      <c r="BQ826" s="64"/>
      <c r="BR826" s="64"/>
      <c r="BS826" s="64"/>
      <c r="BT826" s="64"/>
      <c r="BU826" s="64"/>
      <c r="BV826" s="64"/>
      <c r="BW826" s="64"/>
      <c r="BX826" s="64"/>
      <c r="BY826" s="64"/>
      <c r="BZ826" s="64"/>
      <c r="CA826" s="64"/>
      <c r="CC826" s="64"/>
      <c r="CD826" s="64"/>
      <c r="CE826" s="64"/>
      <c r="CF826" s="64"/>
      <c r="CG826" s="64"/>
      <c r="CH826" s="64"/>
      <c r="CI826" s="64"/>
      <c r="CJ826" s="64"/>
      <c r="CK826" s="64"/>
      <c r="CL826" s="64"/>
      <c r="CM826" s="64"/>
      <c r="CN826" s="64"/>
      <c r="CO826" s="64"/>
      <c r="CP826" s="64"/>
      <c r="CQ826" s="64"/>
      <c r="CR826" s="64"/>
      <c r="CS826" s="64"/>
      <c r="CT826" s="64"/>
      <c r="CU826" s="64"/>
      <c r="CV826" s="64"/>
      <c r="CW826" s="64"/>
      <c r="CX826" s="64"/>
      <c r="CY826" s="64"/>
      <c r="CZ826" s="64"/>
      <c r="DA826" s="64"/>
      <c r="DB826" s="64"/>
      <c r="DC826" s="64"/>
      <c r="DD826" s="64"/>
      <c r="DE826" s="64"/>
      <c r="DF826" s="65"/>
      <c r="DG826" s="65"/>
      <c r="DH826" s="64"/>
      <c r="DI826" s="64"/>
      <c r="DJ826" s="64"/>
      <c r="DK826" s="64"/>
      <c r="DL826" s="64"/>
      <c r="DM826" s="64"/>
      <c r="DN826" s="64"/>
      <c r="DO826" s="64"/>
      <c r="DP826" s="64"/>
      <c r="DQ826" s="64"/>
      <c r="DR826" s="64"/>
      <c r="DS826" s="65"/>
      <c r="DT826" s="65"/>
      <c r="DU826" s="65"/>
      <c r="DV826" s="65"/>
      <c r="DW826" s="65"/>
      <c r="DX826" s="65"/>
      <c r="DY826" s="65"/>
      <c r="DZ826" s="65"/>
      <c r="EA826" s="65"/>
      <c r="EB826" s="65"/>
      <c r="EC826" s="65"/>
      <c r="ED826" s="65"/>
      <c r="EE826" s="65"/>
      <c r="EF826" s="65"/>
      <c r="EG826" s="65"/>
      <c r="EH826" s="65"/>
      <c r="EI826" s="65"/>
      <c r="EJ826" s="65"/>
      <c r="EK826" s="65"/>
      <c r="EL826" s="65"/>
      <c r="EM826" s="65"/>
      <c r="EN826" s="64"/>
      <c r="EO826" s="64"/>
      <c r="EP826" s="64"/>
      <c r="EQ826" s="64"/>
      <c r="ER826" s="64"/>
      <c r="ES826" s="166"/>
      <c r="ET826" s="166"/>
      <c r="EU826" s="166"/>
      <c r="EV826" s="166"/>
      <c r="EW826" s="166"/>
      <c r="EX826" s="166"/>
      <c r="EY826" s="166"/>
      <c r="EZ826" s="166"/>
      <c r="FA826" s="166"/>
      <c r="FB826" s="166"/>
      <c r="FC826" s="166"/>
      <c r="FD826" s="166"/>
      <c r="FE826" s="166"/>
      <c r="FF826" s="166"/>
      <c r="FG826" s="166"/>
      <c r="FH826" s="166"/>
      <c r="FI826" s="166"/>
      <c r="FJ826" s="166"/>
      <c r="FK826" s="166"/>
      <c r="FL826" s="166"/>
      <c r="FM826" s="166"/>
    </row>
    <row r="827" spans="66:169" x14ac:dyDescent="0.3">
      <c r="BN827" s="64"/>
      <c r="BO827" s="64"/>
      <c r="BP827" s="64"/>
      <c r="BQ827" s="64"/>
      <c r="BR827" s="64"/>
      <c r="BS827" s="64"/>
      <c r="BT827" s="64"/>
      <c r="BU827" s="64"/>
      <c r="BV827" s="64"/>
      <c r="BW827" s="64"/>
      <c r="BX827" s="64"/>
      <c r="BY827" s="64"/>
      <c r="BZ827" s="64"/>
      <c r="CA827" s="64"/>
      <c r="CC827" s="64"/>
      <c r="CD827" s="64"/>
      <c r="CE827" s="64"/>
      <c r="CF827" s="64"/>
      <c r="CG827" s="64"/>
      <c r="CH827" s="64"/>
      <c r="CI827" s="64"/>
      <c r="CJ827" s="64"/>
      <c r="CK827" s="64"/>
      <c r="CL827" s="64"/>
      <c r="CM827" s="64"/>
      <c r="CN827" s="64"/>
      <c r="CO827" s="64"/>
      <c r="CP827" s="64"/>
      <c r="CQ827" s="64"/>
      <c r="CR827" s="64"/>
      <c r="CS827" s="64"/>
      <c r="CT827" s="64"/>
      <c r="CU827" s="64"/>
      <c r="CV827" s="64"/>
      <c r="CW827" s="64"/>
      <c r="CX827" s="64"/>
      <c r="CY827" s="64"/>
      <c r="CZ827" s="64"/>
      <c r="DA827" s="64"/>
      <c r="DB827" s="64"/>
      <c r="DC827" s="64"/>
      <c r="DD827" s="64"/>
      <c r="DE827" s="64"/>
      <c r="DF827" s="65"/>
      <c r="DG827" s="65"/>
      <c r="DH827" s="64"/>
      <c r="DI827" s="64"/>
      <c r="DJ827" s="64"/>
      <c r="DK827" s="64"/>
      <c r="DL827" s="64"/>
      <c r="DM827" s="64"/>
      <c r="DN827" s="64"/>
      <c r="DO827" s="64"/>
      <c r="DP827" s="64"/>
      <c r="DQ827" s="64"/>
      <c r="DR827" s="64"/>
      <c r="DS827" s="65"/>
      <c r="DT827" s="65"/>
      <c r="DU827" s="65"/>
      <c r="DV827" s="65"/>
      <c r="DW827" s="65"/>
      <c r="DX827" s="65"/>
      <c r="DY827" s="65"/>
      <c r="DZ827" s="65"/>
      <c r="EA827" s="65"/>
      <c r="EB827" s="65"/>
      <c r="EC827" s="65"/>
      <c r="ED827" s="65"/>
      <c r="EE827" s="65"/>
      <c r="EF827" s="65"/>
      <c r="EG827" s="65"/>
      <c r="EH827" s="65"/>
      <c r="EI827" s="65"/>
      <c r="EJ827" s="65"/>
      <c r="EK827" s="65"/>
      <c r="EL827" s="65"/>
      <c r="EM827" s="65"/>
      <c r="EN827" s="64"/>
      <c r="EO827" s="64"/>
      <c r="EP827" s="64"/>
      <c r="EQ827" s="64"/>
      <c r="ER827" s="64"/>
      <c r="ES827" s="166"/>
      <c r="ET827" s="166"/>
      <c r="EU827" s="166"/>
      <c r="EV827" s="166"/>
      <c r="EW827" s="166"/>
      <c r="EX827" s="166"/>
      <c r="EY827" s="166"/>
      <c r="EZ827" s="166"/>
      <c r="FA827" s="166"/>
      <c r="FB827" s="166"/>
      <c r="FC827" s="166"/>
      <c r="FD827" s="166"/>
      <c r="FE827" s="166"/>
      <c r="FF827" s="166"/>
      <c r="FG827" s="166"/>
      <c r="FH827" s="166"/>
      <c r="FI827" s="166"/>
      <c r="FJ827" s="166"/>
      <c r="FK827" s="166"/>
      <c r="FL827" s="166"/>
      <c r="FM827" s="166"/>
    </row>
    <row r="828" spans="66:169" x14ac:dyDescent="0.3">
      <c r="BN828" s="64"/>
      <c r="BO828" s="64"/>
      <c r="BP828" s="64"/>
      <c r="BQ828" s="64"/>
      <c r="BR828" s="64"/>
      <c r="BS828" s="64"/>
      <c r="BT828" s="64"/>
      <c r="BU828" s="64"/>
      <c r="BV828" s="64"/>
      <c r="BW828" s="64"/>
      <c r="BX828" s="64"/>
      <c r="BY828" s="64"/>
      <c r="BZ828" s="64"/>
      <c r="CA828" s="64"/>
      <c r="CC828" s="64"/>
      <c r="CD828" s="64"/>
      <c r="CE828" s="64"/>
      <c r="CF828" s="64"/>
      <c r="CG828" s="64"/>
      <c r="CH828" s="64"/>
      <c r="CI828" s="64"/>
      <c r="CJ828" s="64"/>
      <c r="CK828" s="64"/>
      <c r="CL828" s="64"/>
      <c r="CM828" s="64"/>
      <c r="CN828" s="64"/>
      <c r="CO828" s="64"/>
      <c r="CP828" s="64"/>
      <c r="CQ828" s="64"/>
      <c r="CR828" s="64"/>
      <c r="CS828" s="64"/>
      <c r="CT828" s="64"/>
      <c r="CU828" s="64"/>
      <c r="CV828" s="64"/>
      <c r="CW828" s="64"/>
      <c r="CX828" s="64"/>
      <c r="CY828" s="64"/>
      <c r="CZ828" s="64"/>
      <c r="DA828" s="64"/>
      <c r="DB828" s="64"/>
      <c r="DC828" s="64"/>
      <c r="DD828" s="64"/>
      <c r="DE828" s="64"/>
      <c r="DF828" s="65"/>
      <c r="DG828" s="65"/>
      <c r="DH828" s="64"/>
      <c r="DI828" s="64"/>
      <c r="DJ828" s="64"/>
      <c r="DK828" s="64"/>
      <c r="DL828" s="64"/>
      <c r="DM828" s="64"/>
      <c r="DN828" s="64"/>
      <c r="DO828" s="64"/>
      <c r="DP828" s="64"/>
      <c r="DQ828" s="64"/>
      <c r="DR828" s="64"/>
      <c r="DS828" s="65"/>
      <c r="DT828" s="65"/>
      <c r="DU828" s="65"/>
      <c r="DV828" s="65"/>
      <c r="DW828" s="65"/>
      <c r="DX828" s="65"/>
      <c r="DY828" s="65"/>
      <c r="DZ828" s="65"/>
      <c r="EA828" s="65"/>
      <c r="EB828" s="65"/>
      <c r="EC828" s="65"/>
      <c r="ED828" s="65"/>
      <c r="EE828" s="65"/>
      <c r="EF828" s="65"/>
      <c r="EG828" s="65"/>
      <c r="EH828" s="65"/>
      <c r="EI828" s="65"/>
      <c r="EJ828" s="65"/>
      <c r="EK828" s="65"/>
      <c r="EL828" s="65"/>
      <c r="EM828" s="65"/>
      <c r="EN828" s="64"/>
      <c r="EO828" s="64"/>
      <c r="EP828" s="64"/>
      <c r="EQ828" s="64"/>
      <c r="ER828" s="64"/>
      <c r="ES828" s="166"/>
      <c r="ET828" s="166"/>
      <c r="EU828" s="166"/>
      <c r="EV828" s="166"/>
      <c r="EW828" s="166"/>
      <c r="EX828" s="166"/>
      <c r="EY828" s="166"/>
      <c r="EZ828" s="166"/>
      <c r="FA828" s="166"/>
      <c r="FB828" s="166"/>
      <c r="FC828" s="166"/>
      <c r="FD828" s="166"/>
      <c r="FE828" s="166"/>
      <c r="FF828" s="166"/>
      <c r="FG828" s="166"/>
      <c r="FH828" s="166"/>
      <c r="FI828" s="166"/>
      <c r="FJ828" s="166"/>
      <c r="FK828" s="166"/>
      <c r="FL828" s="166"/>
      <c r="FM828" s="166"/>
    </row>
    <row r="829" spans="66:169" x14ac:dyDescent="0.3">
      <c r="BN829" s="64"/>
      <c r="BO829" s="64"/>
      <c r="BP829" s="64"/>
      <c r="BQ829" s="64"/>
      <c r="BR829" s="64"/>
      <c r="BS829" s="64"/>
      <c r="BT829" s="64"/>
      <c r="BU829" s="64"/>
      <c r="BV829" s="64"/>
      <c r="BW829" s="64"/>
      <c r="BX829" s="64"/>
      <c r="BY829" s="64"/>
      <c r="BZ829" s="64"/>
      <c r="CA829" s="64"/>
      <c r="CC829" s="64"/>
      <c r="CD829" s="64"/>
      <c r="CE829" s="64"/>
      <c r="CF829" s="64"/>
      <c r="CG829" s="64"/>
      <c r="CH829" s="64"/>
      <c r="CI829" s="64"/>
      <c r="CJ829" s="64"/>
      <c r="CK829" s="64"/>
      <c r="CL829" s="64"/>
      <c r="CM829" s="64"/>
      <c r="CN829" s="64"/>
      <c r="CO829" s="64"/>
      <c r="CP829" s="64"/>
      <c r="CQ829" s="64"/>
      <c r="CR829" s="64"/>
      <c r="CS829" s="64"/>
      <c r="CT829" s="64"/>
      <c r="CU829" s="64"/>
      <c r="CV829" s="64"/>
      <c r="CW829" s="64"/>
      <c r="CX829" s="64"/>
      <c r="CY829" s="64"/>
      <c r="CZ829" s="64"/>
      <c r="DA829" s="64"/>
      <c r="DB829" s="64"/>
      <c r="DC829" s="64"/>
      <c r="DD829" s="64"/>
      <c r="DE829" s="64"/>
      <c r="DF829" s="65"/>
      <c r="DG829" s="65"/>
      <c r="DH829" s="64"/>
      <c r="DI829" s="64"/>
      <c r="DJ829" s="64"/>
      <c r="DK829" s="64"/>
      <c r="DL829" s="64"/>
      <c r="DM829" s="64"/>
      <c r="DN829" s="64"/>
      <c r="DO829" s="64"/>
      <c r="DP829" s="64"/>
      <c r="DQ829" s="64"/>
      <c r="DR829" s="64"/>
      <c r="DS829" s="65"/>
      <c r="DT829" s="65"/>
      <c r="DU829" s="65"/>
      <c r="DV829" s="65"/>
      <c r="DW829" s="65"/>
      <c r="DX829" s="65"/>
      <c r="DY829" s="65"/>
      <c r="DZ829" s="65"/>
      <c r="EA829" s="65"/>
      <c r="EB829" s="65"/>
      <c r="EC829" s="65"/>
      <c r="ED829" s="65"/>
      <c r="EE829" s="65"/>
      <c r="EF829" s="65"/>
      <c r="EG829" s="65"/>
      <c r="EH829" s="65"/>
      <c r="EI829" s="65"/>
      <c r="EJ829" s="65"/>
      <c r="EK829" s="65"/>
      <c r="EL829" s="65"/>
      <c r="EM829" s="65"/>
      <c r="EN829" s="64"/>
      <c r="EO829" s="64"/>
      <c r="EP829" s="64"/>
      <c r="EQ829" s="64"/>
      <c r="ER829" s="64"/>
      <c r="ES829" s="166"/>
      <c r="ET829" s="166"/>
      <c r="EU829" s="166"/>
      <c r="EV829" s="166"/>
      <c r="EW829" s="166"/>
      <c r="EX829" s="166"/>
      <c r="EY829" s="166"/>
      <c r="EZ829" s="166"/>
      <c r="FA829" s="166"/>
      <c r="FB829" s="166"/>
      <c r="FC829" s="166"/>
      <c r="FD829" s="166"/>
      <c r="FE829" s="166"/>
      <c r="FF829" s="166"/>
      <c r="FG829" s="166"/>
      <c r="FH829" s="166"/>
      <c r="FI829" s="166"/>
      <c r="FJ829" s="166"/>
      <c r="FK829" s="166"/>
      <c r="FL829" s="166"/>
      <c r="FM829" s="166"/>
    </row>
    <row r="830" spans="66:169" x14ac:dyDescent="0.3">
      <c r="BN830" s="64"/>
      <c r="BO830" s="64"/>
      <c r="BP830" s="64"/>
      <c r="BQ830" s="64"/>
      <c r="BR830" s="64"/>
      <c r="BS830" s="64"/>
      <c r="BT830" s="64"/>
      <c r="BU830" s="64"/>
      <c r="BV830" s="64"/>
      <c r="BW830" s="64"/>
      <c r="BX830" s="64"/>
      <c r="BY830" s="64"/>
      <c r="BZ830" s="64"/>
      <c r="CA830" s="64"/>
      <c r="CC830" s="64"/>
      <c r="CD830" s="64"/>
      <c r="CE830" s="64"/>
      <c r="CF830" s="64"/>
      <c r="CG830" s="64"/>
      <c r="CH830" s="64"/>
      <c r="CI830" s="64"/>
      <c r="CJ830" s="64"/>
      <c r="CK830" s="64"/>
      <c r="CL830" s="64"/>
      <c r="CM830" s="64"/>
      <c r="CN830" s="64"/>
      <c r="CO830" s="64"/>
      <c r="CP830" s="64"/>
      <c r="CQ830" s="64"/>
      <c r="CR830" s="64"/>
      <c r="CS830" s="64"/>
      <c r="CT830" s="64"/>
      <c r="CU830" s="64"/>
      <c r="CV830" s="64"/>
      <c r="CW830" s="64"/>
      <c r="CX830" s="64"/>
      <c r="CY830" s="64"/>
      <c r="CZ830" s="64"/>
      <c r="DA830" s="64"/>
      <c r="DB830" s="64"/>
      <c r="DC830" s="64"/>
      <c r="DD830" s="64"/>
      <c r="DE830" s="64"/>
      <c r="DF830" s="65"/>
      <c r="DG830" s="65"/>
      <c r="DH830" s="64"/>
      <c r="DI830" s="64"/>
      <c r="DJ830" s="64"/>
      <c r="DK830" s="64"/>
      <c r="DL830" s="64"/>
      <c r="DM830" s="64"/>
      <c r="DN830" s="64"/>
      <c r="DO830" s="64"/>
      <c r="DP830" s="64"/>
      <c r="DQ830" s="64"/>
      <c r="DR830" s="64"/>
      <c r="DS830" s="65"/>
      <c r="DT830" s="65"/>
      <c r="DU830" s="65"/>
      <c r="DV830" s="65"/>
      <c r="DW830" s="65"/>
      <c r="DX830" s="65"/>
      <c r="DY830" s="65"/>
      <c r="DZ830" s="65"/>
      <c r="EA830" s="65"/>
      <c r="EB830" s="65"/>
      <c r="EC830" s="65"/>
      <c r="ED830" s="65"/>
      <c r="EE830" s="65"/>
      <c r="EF830" s="65"/>
      <c r="EG830" s="65"/>
      <c r="EH830" s="65"/>
      <c r="EI830" s="65"/>
      <c r="EJ830" s="65"/>
      <c r="EK830" s="65"/>
      <c r="EL830" s="65"/>
      <c r="EM830" s="65"/>
      <c r="EN830" s="64"/>
      <c r="EO830" s="64"/>
      <c r="EP830" s="64"/>
      <c r="EQ830" s="64"/>
      <c r="ER830" s="64"/>
      <c r="ES830" s="166"/>
      <c r="ET830" s="166"/>
      <c r="EU830" s="166"/>
      <c r="EV830" s="166"/>
      <c r="EW830" s="166"/>
      <c r="EX830" s="166"/>
      <c r="EY830" s="166"/>
      <c r="EZ830" s="166"/>
      <c r="FA830" s="166"/>
      <c r="FB830" s="166"/>
      <c r="FC830" s="166"/>
      <c r="FD830" s="166"/>
      <c r="FE830" s="166"/>
      <c r="FF830" s="166"/>
      <c r="FG830" s="166"/>
      <c r="FH830" s="166"/>
      <c r="FI830" s="166"/>
      <c r="FJ830" s="166"/>
      <c r="FK830" s="166"/>
      <c r="FL830" s="166"/>
      <c r="FM830" s="166"/>
    </row>
    <row r="831" spans="66:169" x14ac:dyDescent="0.3">
      <c r="BN831" s="64"/>
      <c r="BO831" s="64"/>
      <c r="BP831" s="64"/>
      <c r="BQ831" s="64"/>
      <c r="BR831" s="64"/>
      <c r="BS831" s="64"/>
      <c r="BT831" s="64"/>
      <c r="BU831" s="64"/>
      <c r="BV831" s="64"/>
      <c r="BW831" s="64"/>
      <c r="BX831" s="64"/>
      <c r="BY831" s="64"/>
      <c r="BZ831" s="64"/>
      <c r="CA831" s="64"/>
      <c r="CC831" s="64"/>
      <c r="CD831" s="64"/>
      <c r="CE831" s="64"/>
      <c r="CF831" s="64"/>
      <c r="CG831" s="64"/>
      <c r="CH831" s="64"/>
      <c r="CI831" s="64"/>
      <c r="CJ831" s="64"/>
      <c r="CK831" s="64"/>
      <c r="CL831" s="64"/>
      <c r="CM831" s="64"/>
      <c r="CN831" s="64"/>
      <c r="CO831" s="64"/>
      <c r="CP831" s="64"/>
      <c r="CQ831" s="64"/>
      <c r="CR831" s="64"/>
      <c r="CS831" s="64"/>
      <c r="CT831" s="64"/>
      <c r="CU831" s="64"/>
      <c r="CV831" s="64"/>
      <c r="CW831" s="64"/>
      <c r="CX831" s="64"/>
      <c r="CY831" s="64"/>
      <c r="CZ831" s="64"/>
      <c r="DA831" s="64"/>
      <c r="DB831" s="64"/>
      <c r="DC831" s="64"/>
      <c r="DD831" s="64"/>
      <c r="DE831" s="64"/>
      <c r="DF831" s="65"/>
      <c r="DG831" s="65"/>
      <c r="DH831" s="64"/>
      <c r="DI831" s="64"/>
      <c r="DJ831" s="64"/>
      <c r="DK831" s="64"/>
      <c r="DL831" s="64"/>
      <c r="DM831" s="64"/>
      <c r="DN831" s="64"/>
      <c r="DO831" s="64"/>
      <c r="DP831" s="64"/>
      <c r="DQ831" s="64"/>
      <c r="DR831" s="64"/>
      <c r="DS831" s="65"/>
      <c r="DT831" s="65"/>
      <c r="DU831" s="65"/>
      <c r="DV831" s="65"/>
      <c r="DW831" s="65"/>
      <c r="DX831" s="65"/>
      <c r="DY831" s="65"/>
      <c r="DZ831" s="65"/>
      <c r="EA831" s="65"/>
      <c r="EB831" s="65"/>
      <c r="EC831" s="65"/>
      <c r="ED831" s="65"/>
      <c r="EE831" s="65"/>
      <c r="EF831" s="65"/>
      <c r="EG831" s="65"/>
      <c r="EH831" s="65"/>
      <c r="EI831" s="65"/>
      <c r="EJ831" s="65"/>
      <c r="EK831" s="65"/>
      <c r="EL831" s="65"/>
      <c r="EM831" s="65"/>
      <c r="EN831" s="64"/>
      <c r="EO831" s="64"/>
      <c r="EP831" s="64"/>
      <c r="EQ831" s="64"/>
      <c r="ER831" s="64"/>
      <c r="ES831" s="166"/>
      <c r="ET831" s="166"/>
      <c r="EU831" s="166"/>
      <c r="EV831" s="166"/>
      <c r="EW831" s="166"/>
      <c r="EX831" s="166"/>
      <c r="EY831" s="166"/>
      <c r="EZ831" s="166"/>
      <c r="FA831" s="166"/>
      <c r="FB831" s="166"/>
      <c r="FC831" s="166"/>
      <c r="FD831" s="166"/>
      <c r="FE831" s="166"/>
      <c r="FF831" s="166"/>
      <c r="FG831" s="166"/>
      <c r="FH831" s="166"/>
      <c r="FI831" s="166"/>
      <c r="FJ831" s="166"/>
      <c r="FK831" s="166"/>
      <c r="FL831" s="166"/>
      <c r="FM831" s="166"/>
    </row>
    <row r="832" spans="66:169" x14ac:dyDescent="0.3">
      <c r="BN832" s="64"/>
      <c r="BO832" s="64"/>
      <c r="BP832" s="64"/>
      <c r="BQ832" s="64"/>
      <c r="BR832" s="64"/>
      <c r="BS832" s="64"/>
      <c r="BT832" s="64"/>
      <c r="BU832" s="64"/>
      <c r="BV832" s="64"/>
      <c r="BW832" s="64"/>
      <c r="BX832" s="64"/>
      <c r="BY832" s="64"/>
      <c r="BZ832" s="64"/>
      <c r="CA832" s="64"/>
      <c r="CC832" s="64"/>
      <c r="CD832" s="64"/>
      <c r="CE832" s="64"/>
      <c r="CF832" s="64"/>
      <c r="CG832" s="64"/>
      <c r="CH832" s="64"/>
      <c r="CI832" s="64"/>
      <c r="CJ832" s="64"/>
      <c r="CK832" s="64"/>
      <c r="CL832" s="64"/>
      <c r="CM832" s="64"/>
      <c r="CN832" s="64"/>
      <c r="CO832" s="64"/>
      <c r="CP832" s="64"/>
      <c r="CQ832" s="64"/>
      <c r="CR832" s="64"/>
      <c r="CS832" s="64"/>
      <c r="CT832" s="64"/>
      <c r="CU832" s="64"/>
      <c r="CV832" s="64"/>
      <c r="CW832" s="64"/>
      <c r="CX832" s="64"/>
      <c r="CY832" s="64"/>
      <c r="CZ832" s="64"/>
      <c r="DA832" s="64"/>
      <c r="DB832" s="64"/>
      <c r="DC832" s="64"/>
      <c r="DD832" s="64"/>
      <c r="DE832" s="64"/>
      <c r="DF832" s="65"/>
      <c r="DG832" s="65"/>
      <c r="DH832" s="64"/>
      <c r="DI832" s="64"/>
      <c r="DJ832" s="64"/>
      <c r="DK832" s="64"/>
      <c r="DL832" s="64"/>
      <c r="DM832" s="64"/>
      <c r="DN832" s="64"/>
      <c r="DO832" s="64"/>
      <c r="DP832" s="64"/>
      <c r="DQ832" s="64"/>
      <c r="DR832" s="64"/>
      <c r="DS832" s="65"/>
      <c r="DT832" s="65"/>
      <c r="DU832" s="65"/>
      <c r="DV832" s="65"/>
      <c r="DW832" s="65"/>
      <c r="DX832" s="65"/>
      <c r="DY832" s="65"/>
      <c r="DZ832" s="65"/>
      <c r="EA832" s="65"/>
      <c r="EB832" s="65"/>
      <c r="EC832" s="65"/>
      <c r="ED832" s="65"/>
      <c r="EE832" s="65"/>
      <c r="EF832" s="65"/>
      <c r="EG832" s="65"/>
      <c r="EH832" s="65"/>
      <c r="EI832" s="65"/>
      <c r="EJ832" s="65"/>
      <c r="EK832" s="65"/>
      <c r="EL832" s="65"/>
      <c r="EM832" s="65"/>
      <c r="EN832" s="64"/>
      <c r="EO832" s="64"/>
      <c r="EP832" s="64"/>
      <c r="EQ832" s="64"/>
      <c r="ER832" s="64"/>
      <c r="ES832" s="166"/>
      <c r="ET832" s="166"/>
      <c r="EU832" s="166"/>
      <c r="EV832" s="166"/>
      <c r="EW832" s="166"/>
      <c r="EX832" s="166"/>
      <c r="EY832" s="166"/>
      <c r="EZ832" s="166"/>
      <c r="FA832" s="166"/>
      <c r="FB832" s="166"/>
      <c r="FC832" s="166"/>
      <c r="FD832" s="166"/>
      <c r="FE832" s="166"/>
      <c r="FF832" s="166"/>
      <c r="FG832" s="166"/>
      <c r="FH832" s="166"/>
      <c r="FI832" s="166"/>
      <c r="FJ832" s="166"/>
      <c r="FK832" s="166"/>
      <c r="FL832" s="166"/>
      <c r="FM832" s="166"/>
    </row>
    <row r="833" spans="66:169" x14ac:dyDescent="0.3">
      <c r="BN833" s="64"/>
      <c r="BO833" s="64"/>
      <c r="BP833" s="64"/>
      <c r="BQ833" s="64"/>
      <c r="BR833" s="64"/>
      <c r="BS833" s="64"/>
      <c r="BT833" s="64"/>
      <c r="BU833" s="64"/>
      <c r="BV833" s="64"/>
      <c r="BW833" s="64"/>
      <c r="BX833" s="64"/>
      <c r="BY833" s="64"/>
      <c r="BZ833" s="64"/>
      <c r="CA833" s="64"/>
      <c r="CC833" s="64"/>
      <c r="CD833" s="64"/>
      <c r="CE833" s="64"/>
      <c r="CF833" s="64"/>
      <c r="CG833" s="64"/>
      <c r="CH833" s="64"/>
      <c r="CI833" s="64"/>
      <c r="CJ833" s="64"/>
      <c r="CK833" s="64"/>
      <c r="CL833" s="64"/>
      <c r="CM833" s="64"/>
      <c r="CN833" s="64"/>
      <c r="CO833" s="64"/>
      <c r="CP833" s="64"/>
      <c r="CQ833" s="64"/>
      <c r="CR833" s="64"/>
      <c r="CS833" s="64"/>
      <c r="CT833" s="64"/>
      <c r="CU833" s="64"/>
      <c r="CV833" s="64"/>
      <c r="CW833" s="64"/>
      <c r="CX833" s="64"/>
      <c r="CY833" s="64"/>
      <c r="CZ833" s="64"/>
      <c r="DA833" s="64"/>
      <c r="DB833" s="64"/>
      <c r="DC833" s="64"/>
      <c r="DD833" s="64"/>
      <c r="DE833" s="64"/>
      <c r="DF833" s="65"/>
      <c r="DG833" s="65"/>
      <c r="DH833" s="64"/>
      <c r="DI833" s="64"/>
      <c r="DJ833" s="64"/>
      <c r="DK833" s="64"/>
      <c r="DL833" s="64"/>
      <c r="DM833" s="64"/>
      <c r="DN833" s="64"/>
      <c r="DO833" s="64"/>
      <c r="DP833" s="64"/>
      <c r="DQ833" s="64"/>
      <c r="DR833" s="64"/>
      <c r="DS833" s="65"/>
      <c r="DT833" s="65"/>
      <c r="DU833" s="65"/>
      <c r="DV833" s="65"/>
      <c r="DW833" s="65"/>
      <c r="DX833" s="65"/>
      <c r="DY833" s="65"/>
      <c r="DZ833" s="65"/>
      <c r="EA833" s="65"/>
      <c r="EB833" s="65"/>
      <c r="EC833" s="65"/>
      <c r="ED833" s="65"/>
      <c r="EE833" s="65"/>
      <c r="EF833" s="65"/>
      <c r="EG833" s="65"/>
      <c r="EH833" s="65"/>
      <c r="EI833" s="65"/>
      <c r="EJ833" s="65"/>
      <c r="EK833" s="65"/>
      <c r="EL833" s="65"/>
      <c r="EM833" s="65"/>
      <c r="EN833" s="64"/>
      <c r="EO833" s="64"/>
      <c r="EP833" s="64"/>
      <c r="EQ833" s="64"/>
      <c r="ER833" s="64"/>
      <c r="ES833" s="166"/>
      <c r="ET833" s="166"/>
      <c r="EU833" s="166"/>
      <c r="EV833" s="166"/>
      <c r="EW833" s="166"/>
      <c r="EX833" s="166"/>
      <c r="EY833" s="166"/>
      <c r="EZ833" s="166"/>
      <c r="FA833" s="166"/>
      <c r="FB833" s="166"/>
      <c r="FC833" s="166"/>
      <c r="FD833" s="166"/>
      <c r="FE833" s="166"/>
      <c r="FF833" s="166"/>
      <c r="FG833" s="166"/>
      <c r="FH833" s="166"/>
      <c r="FI833" s="166"/>
      <c r="FJ833" s="166"/>
      <c r="FK833" s="166"/>
      <c r="FL833" s="166"/>
      <c r="FM833" s="166"/>
    </row>
    <row r="834" spans="66:169" x14ac:dyDescent="0.3">
      <c r="BN834" s="64"/>
      <c r="BO834" s="64"/>
      <c r="BP834" s="64"/>
      <c r="BQ834" s="64"/>
      <c r="BR834" s="64"/>
      <c r="BS834" s="64"/>
      <c r="BT834" s="64"/>
      <c r="BU834" s="64"/>
      <c r="BV834" s="64"/>
      <c r="BW834" s="64"/>
      <c r="BX834" s="64"/>
      <c r="BY834" s="64"/>
      <c r="BZ834" s="64"/>
      <c r="CA834" s="64"/>
      <c r="CC834" s="64"/>
      <c r="CD834" s="64"/>
      <c r="CE834" s="64"/>
      <c r="CF834" s="64"/>
      <c r="CG834" s="64"/>
      <c r="CH834" s="64"/>
      <c r="CI834" s="64"/>
      <c r="CJ834" s="64"/>
      <c r="CK834" s="64"/>
      <c r="CL834" s="64"/>
      <c r="CM834" s="64"/>
      <c r="CN834" s="64"/>
      <c r="CO834" s="64"/>
      <c r="CP834" s="64"/>
      <c r="CQ834" s="64"/>
      <c r="CR834" s="64"/>
      <c r="CS834" s="64"/>
      <c r="CT834" s="64"/>
      <c r="CU834" s="64"/>
      <c r="CV834" s="64"/>
      <c r="CW834" s="64"/>
      <c r="CX834" s="64"/>
      <c r="CY834" s="64"/>
      <c r="CZ834" s="64"/>
      <c r="DA834" s="64"/>
      <c r="DB834" s="64"/>
      <c r="DC834" s="64"/>
      <c r="DD834" s="64"/>
      <c r="DE834" s="64"/>
      <c r="DF834" s="65"/>
      <c r="DG834" s="65"/>
      <c r="DH834" s="64"/>
      <c r="DI834" s="64"/>
      <c r="DJ834" s="64"/>
      <c r="DK834" s="64"/>
      <c r="DL834" s="64"/>
      <c r="DM834" s="64"/>
      <c r="DN834" s="64"/>
      <c r="DO834" s="64"/>
      <c r="DP834" s="64"/>
      <c r="DQ834" s="64"/>
      <c r="DR834" s="64"/>
      <c r="DS834" s="65"/>
      <c r="DT834" s="65"/>
      <c r="DU834" s="65"/>
      <c r="DV834" s="65"/>
      <c r="DW834" s="65"/>
      <c r="DX834" s="65"/>
      <c r="DY834" s="65"/>
      <c r="DZ834" s="65"/>
      <c r="EA834" s="65"/>
      <c r="EB834" s="65"/>
      <c r="EC834" s="65"/>
      <c r="ED834" s="65"/>
      <c r="EE834" s="65"/>
      <c r="EF834" s="65"/>
      <c r="EG834" s="65"/>
      <c r="EH834" s="65"/>
      <c r="EI834" s="65"/>
      <c r="EJ834" s="65"/>
      <c r="EK834" s="65"/>
      <c r="EL834" s="65"/>
      <c r="EM834" s="65"/>
      <c r="EN834" s="64"/>
      <c r="EO834" s="64"/>
      <c r="EP834" s="64"/>
      <c r="EQ834" s="64"/>
      <c r="ER834" s="64"/>
      <c r="ES834" s="166"/>
      <c r="ET834" s="166"/>
      <c r="EU834" s="166"/>
      <c r="EV834" s="166"/>
      <c r="EW834" s="166"/>
      <c r="EX834" s="166"/>
      <c r="EY834" s="166"/>
      <c r="EZ834" s="166"/>
      <c r="FA834" s="166"/>
      <c r="FB834" s="166"/>
      <c r="FC834" s="166"/>
      <c r="FD834" s="166"/>
      <c r="FE834" s="166"/>
      <c r="FF834" s="166"/>
      <c r="FG834" s="166"/>
      <c r="FH834" s="166"/>
      <c r="FI834" s="166"/>
      <c r="FJ834" s="166"/>
      <c r="FK834" s="166"/>
      <c r="FL834" s="166"/>
      <c r="FM834" s="166"/>
    </row>
    <row r="835" spans="66:169" x14ac:dyDescent="0.3">
      <c r="BN835" s="64"/>
      <c r="BO835" s="64"/>
      <c r="BP835" s="64"/>
      <c r="BQ835" s="64"/>
      <c r="BR835" s="64"/>
      <c r="BS835" s="64"/>
      <c r="BT835" s="64"/>
      <c r="BU835" s="64"/>
      <c r="BV835" s="64"/>
      <c r="BW835" s="64"/>
      <c r="BX835" s="64"/>
      <c r="BY835" s="64"/>
      <c r="BZ835" s="64"/>
      <c r="CA835" s="64"/>
      <c r="CC835" s="64"/>
      <c r="CD835" s="64"/>
      <c r="CE835" s="64"/>
      <c r="CF835" s="64"/>
      <c r="CG835" s="64"/>
      <c r="CH835" s="64"/>
      <c r="CI835" s="64"/>
      <c r="CJ835" s="64"/>
      <c r="CK835" s="64"/>
      <c r="CL835" s="64"/>
      <c r="CM835" s="64"/>
      <c r="CN835" s="64"/>
      <c r="CO835" s="64"/>
      <c r="CP835" s="64"/>
      <c r="CQ835" s="64"/>
      <c r="CR835" s="64"/>
      <c r="CS835" s="64"/>
      <c r="CT835" s="64"/>
      <c r="CU835" s="64"/>
      <c r="CV835" s="64"/>
      <c r="CW835" s="64"/>
      <c r="CX835" s="64"/>
      <c r="CY835" s="64"/>
      <c r="CZ835" s="64"/>
      <c r="DA835" s="64"/>
      <c r="DB835" s="64"/>
      <c r="DC835" s="64"/>
      <c r="DD835" s="64"/>
      <c r="DE835" s="64"/>
      <c r="DF835" s="65"/>
      <c r="DG835" s="65"/>
      <c r="DH835" s="64"/>
      <c r="DI835" s="64"/>
      <c r="DJ835" s="64"/>
      <c r="DK835" s="64"/>
      <c r="DL835" s="64"/>
      <c r="DM835" s="64"/>
      <c r="DN835" s="64"/>
      <c r="DO835" s="64"/>
      <c r="DP835" s="64"/>
      <c r="DQ835" s="64"/>
      <c r="DR835" s="64"/>
      <c r="DS835" s="65"/>
      <c r="DT835" s="65"/>
      <c r="DU835" s="65"/>
      <c r="DV835" s="65"/>
      <c r="DW835" s="65"/>
      <c r="DX835" s="65"/>
      <c r="DY835" s="65"/>
      <c r="DZ835" s="65"/>
      <c r="EA835" s="65"/>
      <c r="EB835" s="65"/>
      <c r="EC835" s="65"/>
      <c r="ED835" s="65"/>
      <c r="EE835" s="65"/>
      <c r="EF835" s="65"/>
      <c r="EG835" s="65"/>
      <c r="EH835" s="65"/>
      <c r="EI835" s="65"/>
      <c r="EJ835" s="65"/>
      <c r="EK835" s="65"/>
      <c r="EL835" s="65"/>
      <c r="EM835" s="65"/>
      <c r="EN835" s="64"/>
      <c r="EO835" s="64"/>
      <c r="EP835" s="64"/>
      <c r="EQ835" s="64"/>
      <c r="ER835" s="64"/>
      <c r="ES835" s="166"/>
      <c r="ET835" s="166"/>
      <c r="EU835" s="166"/>
      <c r="EV835" s="166"/>
      <c r="EW835" s="166"/>
      <c r="EX835" s="166"/>
      <c r="EY835" s="166"/>
      <c r="EZ835" s="166"/>
      <c r="FA835" s="166"/>
      <c r="FB835" s="166"/>
      <c r="FC835" s="166"/>
      <c r="FD835" s="166"/>
      <c r="FE835" s="166"/>
      <c r="FF835" s="166"/>
      <c r="FG835" s="166"/>
      <c r="FH835" s="166"/>
      <c r="FI835" s="166"/>
      <c r="FJ835" s="166"/>
      <c r="FK835" s="166"/>
      <c r="FL835" s="166"/>
      <c r="FM835" s="166"/>
    </row>
    <row r="836" spans="66:169" x14ac:dyDescent="0.3">
      <c r="BN836" s="64"/>
      <c r="BO836" s="64"/>
      <c r="BP836" s="64"/>
      <c r="BQ836" s="64"/>
      <c r="BR836" s="64"/>
      <c r="BS836" s="64"/>
      <c r="BT836" s="64"/>
      <c r="BU836" s="64"/>
      <c r="BV836" s="64"/>
      <c r="BW836" s="64"/>
      <c r="BX836" s="64"/>
      <c r="BY836" s="64"/>
      <c r="BZ836" s="64"/>
      <c r="CA836" s="64"/>
      <c r="CC836" s="64"/>
      <c r="CD836" s="64"/>
      <c r="CE836" s="64"/>
      <c r="CF836" s="64"/>
      <c r="CG836" s="64"/>
      <c r="CH836" s="64"/>
      <c r="CI836" s="64"/>
      <c r="CJ836" s="64"/>
      <c r="CK836" s="64"/>
      <c r="CL836" s="64"/>
      <c r="CM836" s="64"/>
      <c r="CN836" s="64"/>
      <c r="CO836" s="64"/>
      <c r="CP836" s="64"/>
      <c r="CQ836" s="64"/>
      <c r="CR836" s="64"/>
      <c r="CS836" s="64"/>
      <c r="CT836" s="64"/>
      <c r="CU836" s="64"/>
      <c r="CV836" s="64"/>
      <c r="CW836" s="64"/>
      <c r="CX836" s="64"/>
      <c r="CY836" s="64"/>
      <c r="CZ836" s="64"/>
      <c r="DA836" s="64"/>
      <c r="DB836" s="64"/>
      <c r="DC836" s="64"/>
      <c r="DD836" s="64"/>
      <c r="DE836" s="64"/>
      <c r="DF836" s="65"/>
      <c r="DG836" s="65"/>
      <c r="DH836" s="64"/>
      <c r="DI836" s="64"/>
      <c r="DJ836" s="64"/>
      <c r="DK836" s="64"/>
      <c r="DL836" s="64"/>
      <c r="DM836" s="64"/>
      <c r="DN836" s="64"/>
      <c r="DO836" s="64"/>
      <c r="DP836" s="64"/>
      <c r="DQ836" s="64"/>
      <c r="DR836" s="64"/>
      <c r="DS836" s="65"/>
      <c r="DT836" s="65"/>
      <c r="DU836" s="65"/>
      <c r="DV836" s="65"/>
      <c r="DW836" s="65"/>
      <c r="DX836" s="65"/>
      <c r="DY836" s="65"/>
      <c r="DZ836" s="65"/>
      <c r="EA836" s="65"/>
      <c r="EB836" s="65"/>
      <c r="EC836" s="65"/>
      <c r="ED836" s="65"/>
      <c r="EE836" s="65"/>
      <c r="EF836" s="65"/>
      <c r="EG836" s="65"/>
      <c r="EH836" s="65"/>
      <c r="EI836" s="65"/>
      <c r="EJ836" s="65"/>
      <c r="EK836" s="65"/>
      <c r="EL836" s="65"/>
      <c r="EM836" s="65"/>
      <c r="EN836" s="64"/>
      <c r="EO836" s="64"/>
      <c r="EP836" s="64"/>
      <c r="EQ836" s="64"/>
      <c r="ER836" s="64"/>
      <c r="ES836" s="166"/>
      <c r="ET836" s="166"/>
      <c r="EU836" s="166"/>
      <c r="EV836" s="166"/>
      <c r="EW836" s="166"/>
      <c r="EX836" s="166"/>
      <c r="EY836" s="166"/>
      <c r="EZ836" s="166"/>
      <c r="FA836" s="166"/>
      <c r="FB836" s="166"/>
      <c r="FC836" s="166"/>
      <c r="FD836" s="166"/>
      <c r="FE836" s="166"/>
      <c r="FF836" s="166"/>
      <c r="FG836" s="166"/>
      <c r="FH836" s="166"/>
      <c r="FI836" s="166"/>
      <c r="FJ836" s="166"/>
      <c r="FK836" s="166"/>
      <c r="FL836" s="166"/>
      <c r="FM836" s="166"/>
    </row>
    <row r="837" spans="66:169" x14ac:dyDescent="0.3">
      <c r="BN837" s="64"/>
      <c r="BO837" s="64"/>
      <c r="BP837" s="64"/>
      <c r="BQ837" s="64"/>
      <c r="BR837" s="64"/>
      <c r="BS837" s="64"/>
      <c r="BT837" s="64"/>
      <c r="BU837" s="64"/>
      <c r="BV837" s="64"/>
      <c r="BW837" s="64"/>
      <c r="BX837" s="64"/>
      <c r="BY837" s="64"/>
      <c r="BZ837" s="64"/>
      <c r="CA837" s="64"/>
      <c r="CC837" s="64"/>
      <c r="CD837" s="64"/>
      <c r="CE837" s="64"/>
      <c r="CF837" s="64"/>
      <c r="CG837" s="64"/>
      <c r="CH837" s="64"/>
      <c r="CI837" s="64"/>
      <c r="CJ837" s="64"/>
      <c r="CK837" s="64"/>
      <c r="CL837" s="64"/>
      <c r="CM837" s="64"/>
      <c r="CN837" s="64"/>
      <c r="CO837" s="64"/>
      <c r="CP837" s="64"/>
      <c r="CQ837" s="64"/>
      <c r="CR837" s="64"/>
      <c r="CS837" s="64"/>
      <c r="CT837" s="64"/>
      <c r="CU837" s="64"/>
      <c r="CV837" s="64"/>
      <c r="CW837" s="64"/>
      <c r="CX837" s="64"/>
      <c r="CY837" s="64"/>
      <c r="CZ837" s="64"/>
      <c r="DA837" s="64"/>
      <c r="DB837" s="64"/>
      <c r="DC837" s="64"/>
      <c r="DD837" s="64"/>
      <c r="DE837" s="64"/>
      <c r="DF837" s="65"/>
      <c r="DG837" s="65"/>
      <c r="DH837" s="64"/>
      <c r="DI837" s="64"/>
      <c r="DJ837" s="64"/>
      <c r="DK837" s="64"/>
      <c r="DL837" s="64"/>
      <c r="DM837" s="64"/>
      <c r="DN837" s="64"/>
      <c r="DO837" s="64"/>
      <c r="DP837" s="64"/>
      <c r="DQ837" s="64"/>
      <c r="DR837" s="64"/>
      <c r="DS837" s="65"/>
      <c r="DT837" s="65"/>
      <c r="DU837" s="65"/>
      <c r="DV837" s="65"/>
      <c r="DW837" s="65"/>
      <c r="DX837" s="65"/>
      <c r="DY837" s="65"/>
      <c r="DZ837" s="65"/>
      <c r="EA837" s="65"/>
      <c r="EB837" s="65"/>
      <c r="EC837" s="65"/>
      <c r="ED837" s="65"/>
      <c r="EE837" s="65"/>
      <c r="EF837" s="65"/>
      <c r="EG837" s="65"/>
      <c r="EH837" s="65"/>
      <c r="EI837" s="65"/>
      <c r="EJ837" s="65"/>
      <c r="EK837" s="65"/>
      <c r="EL837" s="65"/>
      <c r="EM837" s="65"/>
      <c r="EN837" s="64"/>
      <c r="EO837" s="64"/>
      <c r="EP837" s="64"/>
      <c r="EQ837" s="64"/>
      <c r="ER837" s="64"/>
      <c r="ES837" s="166"/>
      <c r="ET837" s="166"/>
      <c r="EU837" s="166"/>
      <c r="EV837" s="166"/>
      <c r="EW837" s="166"/>
      <c r="EX837" s="166"/>
      <c r="EY837" s="166"/>
      <c r="EZ837" s="166"/>
      <c r="FA837" s="166"/>
      <c r="FB837" s="166"/>
      <c r="FC837" s="166"/>
      <c r="FD837" s="166"/>
      <c r="FE837" s="166"/>
      <c r="FF837" s="166"/>
      <c r="FG837" s="166"/>
      <c r="FH837" s="166"/>
      <c r="FI837" s="166"/>
      <c r="FJ837" s="166"/>
      <c r="FK837" s="166"/>
      <c r="FL837" s="166"/>
      <c r="FM837" s="166"/>
    </row>
    <row r="838" spans="66:169" x14ac:dyDescent="0.3">
      <c r="BN838" s="64"/>
      <c r="BO838" s="64"/>
      <c r="BP838" s="64"/>
      <c r="BQ838" s="64"/>
      <c r="BR838" s="64"/>
      <c r="BS838" s="64"/>
      <c r="BT838" s="64"/>
      <c r="BU838" s="64"/>
      <c r="BV838" s="64"/>
      <c r="BW838" s="64"/>
      <c r="BX838" s="64"/>
      <c r="BY838" s="64"/>
      <c r="BZ838" s="64"/>
      <c r="CA838" s="64"/>
      <c r="CC838" s="64"/>
      <c r="CD838" s="64"/>
      <c r="CE838" s="64"/>
      <c r="CF838" s="64"/>
      <c r="CG838" s="64"/>
      <c r="CH838" s="64"/>
      <c r="CI838" s="64"/>
      <c r="CJ838" s="64"/>
      <c r="CK838" s="64"/>
      <c r="CL838" s="64"/>
      <c r="CM838" s="64"/>
      <c r="CN838" s="64"/>
      <c r="CO838" s="64"/>
      <c r="CP838" s="64"/>
      <c r="CQ838" s="64"/>
      <c r="CR838" s="64"/>
      <c r="CS838" s="64"/>
      <c r="CT838" s="64"/>
      <c r="CU838" s="64"/>
      <c r="CV838" s="64"/>
      <c r="CW838" s="64"/>
      <c r="CX838" s="64"/>
      <c r="CY838" s="64"/>
      <c r="CZ838" s="64"/>
      <c r="DA838" s="64"/>
      <c r="DB838" s="64"/>
      <c r="DC838" s="64"/>
      <c r="DD838" s="64"/>
      <c r="DE838" s="64"/>
      <c r="DF838" s="65"/>
      <c r="DG838" s="65"/>
      <c r="DH838" s="64"/>
      <c r="DI838" s="64"/>
      <c r="DJ838" s="64"/>
      <c r="DK838" s="64"/>
      <c r="DL838" s="64"/>
      <c r="DM838" s="64"/>
      <c r="DN838" s="64"/>
      <c r="DO838" s="64"/>
      <c r="DP838" s="64"/>
      <c r="DQ838" s="64"/>
      <c r="DR838" s="64"/>
      <c r="DS838" s="65"/>
      <c r="DT838" s="65"/>
      <c r="DU838" s="65"/>
      <c r="DV838" s="65"/>
      <c r="DW838" s="65"/>
      <c r="DX838" s="65"/>
      <c r="DY838" s="65"/>
      <c r="DZ838" s="65"/>
      <c r="EA838" s="65"/>
      <c r="EB838" s="65"/>
      <c r="EC838" s="65"/>
      <c r="ED838" s="65"/>
      <c r="EE838" s="65"/>
      <c r="EF838" s="65"/>
      <c r="EG838" s="65"/>
      <c r="EH838" s="65"/>
      <c r="EI838" s="65"/>
      <c r="EJ838" s="65"/>
      <c r="EK838" s="65"/>
      <c r="EL838" s="65"/>
      <c r="EM838" s="65"/>
      <c r="EN838" s="64"/>
      <c r="EO838" s="64"/>
      <c r="EP838" s="64"/>
      <c r="EQ838" s="64"/>
      <c r="ER838" s="64"/>
      <c r="ES838" s="166"/>
      <c r="ET838" s="166"/>
      <c r="EU838" s="166"/>
      <c r="EV838" s="166"/>
      <c r="EW838" s="166"/>
      <c r="EX838" s="166"/>
      <c r="EY838" s="166"/>
      <c r="EZ838" s="166"/>
      <c r="FA838" s="166"/>
      <c r="FB838" s="166"/>
      <c r="FC838" s="166"/>
      <c r="FD838" s="166"/>
      <c r="FE838" s="166"/>
      <c r="FF838" s="166"/>
      <c r="FG838" s="166"/>
      <c r="FH838" s="166"/>
      <c r="FI838" s="166"/>
      <c r="FJ838" s="166"/>
      <c r="FK838" s="166"/>
      <c r="FL838" s="166"/>
      <c r="FM838" s="166"/>
    </row>
    <row r="839" spans="66:169" x14ac:dyDescent="0.3">
      <c r="BN839" s="64"/>
      <c r="BO839" s="64"/>
      <c r="BP839" s="64"/>
      <c r="BQ839" s="64"/>
      <c r="BR839" s="64"/>
      <c r="BS839" s="64"/>
      <c r="BT839" s="64"/>
      <c r="BU839" s="64"/>
      <c r="BV839" s="64"/>
      <c r="BW839" s="64"/>
      <c r="BX839" s="64"/>
      <c r="BY839" s="64"/>
      <c r="BZ839" s="64"/>
      <c r="CA839" s="64"/>
      <c r="CC839" s="64"/>
      <c r="CD839" s="64"/>
      <c r="CE839" s="64"/>
      <c r="CF839" s="64"/>
      <c r="CG839" s="64"/>
      <c r="CH839" s="64"/>
      <c r="CI839" s="64"/>
      <c r="CJ839" s="64"/>
      <c r="CK839" s="64"/>
      <c r="CL839" s="64"/>
      <c r="CM839" s="64"/>
      <c r="CN839" s="64"/>
      <c r="CO839" s="64"/>
      <c r="CP839" s="64"/>
      <c r="CQ839" s="64"/>
      <c r="CR839" s="64"/>
      <c r="CS839" s="64"/>
      <c r="CT839" s="64"/>
      <c r="CU839" s="64"/>
      <c r="CV839" s="64"/>
      <c r="CW839" s="64"/>
      <c r="CX839" s="64"/>
      <c r="CY839" s="64"/>
      <c r="CZ839" s="64"/>
      <c r="DA839" s="64"/>
      <c r="DB839" s="64"/>
      <c r="DC839" s="64"/>
      <c r="DD839" s="64"/>
      <c r="DE839" s="64"/>
      <c r="DF839" s="65"/>
      <c r="DG839" s="65"/>
      <c r="DH839" s="64"/>
      <c r="DI839" s="64"/>
      <c r="DJ839" s="64"/>
      <c r="DK839" s="64"/>
      <c r="DL839" s="64"/>
      <c r="DM839" s="64"/>
      <c r="DN839" s="64"/>
      <c r="DO839" s="64"/>
      <c r="DP839" s="64"/>
      <c r="DQ839" s="64"/>
      <c r="DR839" s="64"/>
      <c r="DS839" s="65"/>
      <c r="DT839" s="65"/>
      <c r="DU839" s="65"/>
      <c r="DV839" s="65"/>
      <c r="DW839" s="65"/>
      <c r="DX839" s="65"/>
      <c r="DY839" s="65"/>
      <c r="DZ839" s="65"/>
      <c r="EA839" s="65"/>
      <c r="EB839" s="65"/>
      <c r="EC839" s="65"/>
      <c r="ED839" s="65"/>
      <c r="EE839" s="65"/>
      <c r="EF839" s="65"/>
      <c r="EG839" s="65"/>
      <c r="EH839" s="65"/>
      <c r="EI839" s="65"/>
      <c r="EJ839" s="65"/>
      <c r="EK839" s="65"/>
      <c r="EL839" s="65"/>
      <c r="EM839" s="65"/>
      <c r="EN839" s="64"/>
      <c r="EO839" s="64"/>
      <c r="EP839" s="64"/>
      <c r="EQ839" s="64"/>
      <c r="ER839" s="64"/>
      <c r="ES839" s="166"/>
      <c r="ET839" s="166"/>
      <c r="EU839" s="166"/>
      <c r="EV839" s="166"/>
      <c r="EW839" s="166"/>
      <c r="EX839" s="166"/>
      <c r="EY839" s="166"/>
      <c r="EZ839" s="166"/>
      <c r="FA839" s="166"/>
      <c r="FB839" s="166"/>
      <c r="FC839" s="166"/>
      <c r="FD839" s="166"/>
      <c r="FE839" s="166"/>
      <c r="FF839" s="166"/>
      <c r="FG839" s="166"/>
      <c r="FH839" s="166"/>
      <c r="FI839" s="166"/>
      <c r="FJ839" s="166"/>
      <c r="FK839" s="166"/>
      <c r="FL839" s="166"/>
      <c r="FM839" s="166"/>
    </row>
    <row r="840" spans="66:169" x14ac:dyDescent="0.3">
      <c r="BN840" s="64"/>
      <c r="BO840" s="64"/>
      <c r="BP840" s="64"/>
      <c r="BQ840" s="64"/>
      <c r="BR840" s="64"/>
      <c r="BS840" s="64"/>
      <c r="BT840" s="64"/>
      <c r="BU840" s="64"/>
      <c r="BV840" s="64"/>
      <c r="BW840" s="64"/>
      <c r="BX840" s="64"/>
      <c r="BY840" s="64"/>
      <c r="BZ840" s="64"/>
      <c r="CA840" s="64"/>
      <c r="CC840" s="64"/>
      <c r="CD840" s="64"/>
      <c r="CE840" s="64"/>
      <c r="CF840" s="64"/>
      <c r="CG840" s="64"/>
      <c r="CH840" s="64"/>
      <c r="CI840" s="64"/>
      <c r="CJ840" s="64"/>
      <c r="CK840" s="64"/>
      <c r="CL840" s="64"/>
      <c r="CM840" s="64"/>
      <c r="CN840" s="64"/>
      <c r="CO840" s="64"/>
      <c r="CP840" s="64"/>
      <c r="CQ840" s="64"/>
      <c r="CR840" s="64"/>
      <c r="CS840" s="64"/>
      <c r="CT840" s="64"/>
      <c r="CU840" s="64"/>
      <c r="CV840" s="64"/>
      <c r="CW840" s="64"/>
      <c r="CX840" s="64"/>
      <c r="CY840" s="64"/>
      <c r="CZ840" s="64"/>
      <c r="DA840" s="64"/>
      <c r="DB840" s="64"/>
      <c r="DC840" s="64"/>
      <c r="DD840" s="64"/>
      <c r="DE840" s="64"/>
      <c r="DF840" s="65"/>
      <c r="DG840" s="65"/>
      <c r="DH840" s="64"/>
      <c r="DI840" s="64"/>
      <c r="DJ840" s="64"/>
      <c r="DK840" s="64"/>
      <c r="DL840" s="64"/>
      <c r="DM840" s="64"/>
      <c r="DN840" s="64"/>
      <c r="DO840" s="64"/>
      <c r="DP840" s="64"/>
      <c r="DQ840" s="64"/>
      <c r="DR840" s="64"/>
      <c r="DS840" s="65"/>
      <c r="DT840" s="65"/>
      <c r="DU840" s="65"/>
      <c r="DV840" s="65"/>
      <c r="DW840" s="65"/>
      <c r="DX840" s="65"/>
      <c r="DY840" s="65"/>
      <c r="DZ840" s="65"/>
      <c r="EA840" s="65"/>
      <c r="EB840" s="65"/>
      <c r="EC840" s="65"/>
      <c r="ED840" s="65"/>
      <c r="EE840" s="65"/>
      <c r="EF840" s="65"/>
      <c r="EG840" s="65"/>
      <c r="EH840" s="65"/>
      <c r="EI840" s="65"/>
      <c r="EJ840" s="65"/>
      <c r="EK840" s="65"/>
      <c r="EL840" s="65"/>
      <c r="EM840" s="65"/>
      <c r="EN840" s="64"/>
      <c r="EO840" s="64"/>
      <c r="EP840" s="64"/>
      <c r="EQ840" s="64"/>
      <c r="ER840" s="64"/>
      <c r="ES840" s="166"/>
      <c r="ET840" s="166"/>
      <c r="EU840" s="166"/>
      <c r="EV840" s="166"/>
      <c r="EW840" s="166"/>
      <c r="EX840" s="166"/>
      <c r="EY840" s="166"/>
      <c r="EZ840" s="166"/>
      <c r="FA840" s="166"/>
      <c r="FB840" s="166"/>
      <c r="FC840" s="166"/>
      <c r="FD840" s="166"/>
      <c r="FE840" s="166"/>
      <c r="FF840" s="166"/>
      <c r="FG840" s="166"/>
      <c r="FH840" s="166"/>
      <c r="FI840" s="166"/>
      <c r="FJ840" s="166"/>
      <c r="FK840" s="166"/>
      <c r="FL840" s="166"/>
      <c r="FM840" s="166"/>
    </row>
    <row r="841" spans="66:169" x14ac:dyDescent="0.3">
      <c r="BN841" s="64"/>
      <c r="BO841" s="64"/>
      <c r="BP841" s="64"/>
      <c r="BQ841" s="64"/>
      <c r="BR841" s="64"/>
      <c r="BS841" s="64"/>
      <c r="BT841" s="64"/>
      <c r="BU841" s="64"/>
      <c r="BV841" s="64"/>
      <c r="BW841" s="64"/>
      <c r="BX841" s="64"/>
      <c r="BY841" s="64"/>
      <c r="BZ841" s="64"/>
      <c r="CA841" s="64"/>
      <c r="CC841" s="64"/>
      <c r="CD841" s="64"/>
      <c r="CE841" s="64"/>
      <c r="CF841" s="64"/>
      <c r="CG841" s="64"/>
      <c r="CH841" s="64"/>
      <c r="CI841" s="64"/>
      <c r="CJ841" s="64"/>
      <c r="CK841" s="64"/>
      <c r="CL841" s="64"/>
      <c r="CM841" s="64"/>
      <c r="CN841" s="64"/>
      <c r="CO841" s="64"/>
      <c r="CP841" s="64"/>
      <c r="CQ841" s="64"/>
      <c r="CR841" s="64"/>
      <c r="CS841" s="64"/>
      <c r="CT841" s="64"/>
      <c r="CU841" s="64"/>
      <c r="CV841" s="64"/>
      <c r="CW841" s="64"/>
      <c r="CX841" s="64"/>
      <c r="CY841" s="64"/>
      <c r="CZ841" s="64"/>
      <c r="DA841" s="64"/>
      <c r="DB841" s="64"/>
      <c r="DC841" s="64"/>
      <c r="DD841" s="64"/>
      <c r="DE841" s="64"/>
      <c r="DF841" s="65"/>
      <c r="DG841" s="65"/>
      <c r="DH841" s="64"/>
      <c r="DI841" s="64"/>
      <c r="DJ841" s="64"/>
      <c r="DK841" s="64"/>
      <c r="DL841" s="64"/>
      <c r="DM841" s="64"/>
      <c r="DN841" s="64"/>
      <c r="DO841" s="64"/>
      <c r="DP841" s="64"/>
      <c r="DQ841" s="64"/>
      <c r="DR841" s="64"/>
      <c r="DS841" s="65"/>
      <c r="DT841" s="65"/>
      <c r="DU841" s="65"/>
      <c r="DV841" s="65"/>
      <c r="DW841" s="65"/>
      <c r="DX841" s="65"/>
      <c r="DY841" s="65"/>
      <c r="DZ841" s="65"/>
      <c r="EA841" s="65"/>
      <c r="EB841" s="65"/>
      <c r="EC841" s="65"/>
      <c r="ED841" s="65"/>
      <c r="EE841" s="65"/>
      <c r="EF841" s="65"/>
      <c r="EG841" s="65"/>
      <c r="EH841" s="65"/>
      <c r="EI841" s="65"/>
      <c r="EJ841" s="65"/>
      <c r="EK841" s="65"/>
      <c r="EL841" s="65"/>
      <c r="EM841" s="65"/>
      <c r="EN841" s="64"/>
      <c r="EO841" s="64"/>
      <c r="EP841" s="64"/>
      <c r="EQ841" s="64"/>
      <c r="ER841" s="64"/>
      <c r="ES841" s="166"/>
      <c r="ET841" s="166"/>
      <c r="EU841" s="166"/>
      <c r="EV841" s="166"/>
      <c r="EW841" s="166"/>
      <c r="EX841" s="166"/>
      <c r="EY841" s="166"/>
      <c r="EZ841" s="166"/>
      <c r="FA841" s="166"/>
      <c r="FB841" s="166"/>
      <c r="FC841" s="166"/>
      <c r="FD841" s="166"/>
      <c r="FE841" s="166"/>
      <c r="FF841" s="166"/>
      <c r="FG841" s="166"/>
      <c r="FH841" s="166"/>
      <c r="FI841" s="166"/>
      <c r="FJ841" s="166"/>
      <c r="FK841" s="166"/>
      <c r="FL841" s="166"/>
      <c r="FM841" s="166"/>
    </row>
    <row r="842" spans="66:169" x14ac:dyDescent="0.3">
      <c r="BN842" s="64"/>
      <c r="BO842" s="64"/>
      <c r="BP842" s="64"/>
      <c r="BQ842" s="64"/>
      <c r="BR842" s="64"/>
      <c r="BS842" s="64"/>
      <c r="BT842" s="64"/>
      <c r="BU842" s="64"/>
      <c r="BV842" s="64"/>
      <c r="BW842" s="64"/>
      <c r="BX842" s="64"/>
      <c r="BY842" s="64"/>
      <c r="BZ842" s="64"/>
      <c r="CA842" s="64"/>
      <c r="CC842" s="64"/>
      <c r="CD842" s="64"/>
      <c r="CE842" s="64"/>
      <c r="CF842" s="64"/>
      <c r="CG842" s="64"/>
      <c r="CH842" s="64"/>
      <c r="CI842" s="64"/>
      <c r="CJ842" s="64"/>
      <c r="CK842" s="64"/>
      <c r="CL842" s="64"/>
      <c r="CM842" s="64"/>
      <c r="CN842" s="64"/>
      <c r="CO842" s="64"/>
      <c r="CP842" s="64"/>
      <c r="CQ842" s="64"/>
      <c r="CR842" s="64"/>
      <c r="CS842" s="64"/>
      <c r="CT842" s="64"/>
      <c r="CU842" s="64"/>
      <c r="CV842" s="64"/>
      <c r="CW842" s="64"/>
      <c r="CX842" s="64"/>
      <c r="CY842" s="64"/>
      <c r="CZ842" s="64"/>
      <c r="DA842" s="64"/>
      <c r="DB842" s="64"/>
      <c r="DC842" s="64"/>
      <c r="DD842" s="64"/>
      <c r="DE842" s="64"/>
      <c r="DF842" s="65"/>
      <c r="DG842" s="65"/>
      <c r="DH842" s="64"/>
      <c r="DI842" s="64"/>
      <c r="DJ842" s="64"/>
      <c r="DK842" s="64"/>
      <c r="DL842" s="64"/>
      <c r="DM842" s="64"/>
      <c r="DN842" s="64"/>
      <c r="DO842" s="64"/>
      <c r="DP842" s="64"/>
      <c r="DQ842" s="64"/>
      <c r="DR842" s="64"/>
      <c r="DS842" s="65"/>
      <c r="DT842" s="65"/>
      <c r="DU842" s="65"/>
      <c r="DV842" s="65"/>
      <c r="DW842" s="65"/>
      <c r="DX842" s="65"/>
      <c r="DY842" s="65"/>
      <c r="DZ842" s="65"/>
      <c r="EA842" s="65"/>
      <c r="EB842" s="65"/>
      <c r="EC842" s="65"/>
      <c r="ED842" s="65"/>
      <c r="EE842" s="65"/>
      <c r="EF842" s="65"/>
      <c r="EG842" s="65"/>
      <c r="EH842" s="65"/>
      <c r="EI842" s="65"/>
      <c r="EJ842" s="65"/>
      <c r="EK842" s="65"/>
      <c r="EL842" s="65"/>
      <c r="EM842" s="65"/>
      <c r="EN842" s="64"/>
      <c r="EO842" s="64"/>
      <c r="EP842" s="64"/>
      <c r="EQ842" s="64"/>
      <c r="ER842" s="64"/>
      <c r="ES842" s="166"/>
      <c r="ET842" s="166"/>
      <c r="EU842" s="166"/>
      <c r="EV842" s="166"/>
      <c r="EW842" s="166"/>
      <c r="EX842" s="166"/>
      <c r="EY842" s="166"/>
      <c r="EZ842" s="166"/>
      <c r="FA842" s="166"/>
      <c r="FB842" s="166"/>
      <c r="FC842" s="166"/>
      <c r="FD842" s="166"/>
      <c r="FE842" s="166"/>
      <c r="FF842" s="166"/>
      <c r="FG842" s="166"/>
      <c r="FH842" s="166"/>
      <c r="FI842" s="166"/>
      <c r="FJ842" s="166"/>
      <c r="FK842" s="166"/>
      <c r="FL842" s="166"/>
      <c r="FM842" s="166"/>
    </row>
    <row r="843" spans="66:169" x14ac:dyDescent="0.3">
      <c r="BN843" s="64"/>
      <c r="BO843" s="64"/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C843" s="64"/>
      <c r="CD843" s="64"/>
      <c r="CE843" s="64"/>
      <c r="CF843" s="64"/>
      <c r="CG843" s="64"/>
      <c r="CH843" s="64"/>
      <c r="CI843" s="64"/>
      <c r="CJ843" s="64"/>
      <c r="CK843" s="64"/>
      <c r="CL843" s="64"/>
      <c r="CM843" s="64"/>
      <c r="CN843" s="64"/>
      <c r="CO843" s="64"/>
      <c r="CP843" s="64"/>
      <c r="CQ843" s="64"/>
      <c r="CR843" s="64"/>
      <c r="CS843" s="64"/>
      <c r="CT843" s="64"/>
      <c r="CU843" s="64"/>
      <c r="CV843" s="64"/>
      <c r="CW843" s="64"/>
      <c r="CX843" s="64"/>
      <c r="CY843" s="64"/>
      <c r="CZ843" s="64"/>
      <c r="DA843" s="64"/>
      <c r="DB843" s="64"/>
      <c r="DC843" s="64"/>
      <c r="DD843" s="64"/>
      <c r="DE843" s="64"/>
      <c r="DF843" s="65"/>
      <c r="DG843" s="65"/>
      <c r="DH843" s="64"/>
      <c r="DI843" s="64"/>
      <c r="DJ843" s="64"/>
      <c r="DK843" s="64"/>
      <c r="DL843" s="64"/>
      <c r="DM843" s="64"/>
      <c r="DN843" s="64"/>
      <c r="DO843" s="64"/>
      <c r="DP843" s="64"/>
      <c r="DQ843" s="64"/>
      <c r="DR843" s="64"/>
      <c r="DS843" s="65"/>
      <c r="DT843" s="65"/>
      <c r="DU843" s="65"/>
      <c r="DV843" s="65"/>
      <c r="DW843" s="65"/>
      <c r="DX843" s="65"/>
      <c r="DY843" s="65"/>
      <c r="DZ843" s="65"/>
      <c r="EA843" s="65"/>
      <c r="EB843" s="65"/>
      <c r="EC843" s="65"/>
      <c r="ED843" s="65"/>
      <c r="EE843" s="65"/>
      <c r="EF843" s="65"/>
      <c r="EG843" s="65"/>
      <c r="EH843" s="65"/>
      <c r="EI843" s="65"/>
      <c r="EJ843" s="65"/>
      <c r="EK843" s="65"/>
      <c r="EL843" s="65"/>
      <c r="EM843" s="65"/>
      <c r="EN843" s="64"/>
      <c r="EO843" s="64"/>
      <c r="EP843" s="64"/>
      <c r="EQ843" s="64"/>
      <c r="ER843" s="64"/>
      <c r="ES843" s="166"/>
      <c r="ET843" s="166"/>
      <c r="EU843" s="166"/>
      <c r="EV843" s="166"/>
      <c r="EW843" s="166"/>
      <c r="EX843" s="166"/>
      <c r="EY843" s="166"/>
      <c r="EZ843" s="166"/>
      <c r="FA843" s="166"/>
      <c r="FB843" s="166"/>
      <c r="FC843" s="166"/>
      <c r="FD843" s="166"/>
      <c r="FE843" s="166"/>
      <c r="FF843" s="166"/>
      <c r="FG843" s="166"/>
      <c r="FH843" s="166"/>
      <c r="FI843" s="166"/>
      <c r="FJ843" s="166"/>
      <c r="FK843" s="166"/>
      <c r="FL843" s="166"/>
      <c r="FM843" s="166"/>
    </row>
    <row r="844" spans="66:169" x14ac:dyDescent="0.3"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  <c r="CO844" s="64"/>
      <c r="CP844" s="64"/>
      <c r="CQ844" s="64"/>
      <c r="CR844" s="64"/>
      <c r="CS844" s="64"/>
      <c r="CT844" s="64"/>
      <c r="CU844" s="64"/>
      <c r="CV844" s="64"/>
      <c r="CW844" s="64"/>
      <c r="CX844" s="64"/>
      <c r="CY844" s="64"/>
      <c r="CZ844" s="64"/>
      <c r="DA844" s="64"/>
      <c r="DB844" s="64"/>
      <c r="DC844" s="64"/>
      <c r="DD844" s="64"/>
      <c r="DE844" s="64"/>
      <c r="DF844" s="65"/>
      <c r="DG844" s="65"/>
      <c r="DH844" s="64"/>
      <c r="DI844" s="64"/>
      <c r="DJ844" s="64"/>
      <c r="DK844" s="64"/>
      <c r="DL844" s="64"/>
      <c r="DM844" s="64"/>
      <c r="DN844" s="64"/>
      <c r="DO844" s="64"/>
      <c r="DP844" s="64"/>
      <c r="DQ844" s="64"/>
      <c r="DR844" s="64"/>
      <c r="DS844" s="65"/>
      <c r="DT844" s="65"/>
      <c r="DU844" s="65"/>
      <c r="DV844" s="65"/>
      <c r="DW844" s="65"/>
      <c r="DX844" s="65"/>
      <c r="DY844" s="65"/>
      <c r="DZ844" s="65"/>
      <c r="EA844" s="65"/>
      <c r="EB844" s="65"/>
      <c r="EC844" s="65"/>
      <c r="ED844" s="65"/>
      <c r="EE844" s="65"/>
      <c r="EF844" s="65"/>
      <c r="EG844" s="65"/>
      <c r="EH844" s="65"/>
      <c r="EI844" s="65"/>
      <c r="EJ844" s="65"/>
      <c r="EK844" s="65"/>
      <c r="EL844" s="65"/>
      <c r="EM844" s="65"/>
      <c r="EN844" s="64"/>
      <c r="EO844" s="64"/>
      <c r="EP844" s="64"/>
      <c r="EQ844" s="64"/>
      <c r="ER844" s="64"/>
      <c r="ES844" s="166"/>
      <c r="ET844" s="166"/>
      <c r="EU844" s="166"/>
      <c r="EV844" s="166"/>
      <c r="EW844" s="166"/>
      <c r="EX844" s="166"/>
      <c r="EY844" s="166"/>
      <c r="EZ844" s="166"/>
      <c r="FA844" s="166"/>
      <c r="FB844" s="166"/>
      <c r="FC844" s="166"/>
      <c r="FD844" s="166"/>
      <c r="FE844" s="166"/>
      <c r="FF844" s="166"/>
      <c r="FG844" s="166"/>
      <c r="FH844" s="166"/>
      <c r="FI844" s="166"/>
      <c r="FJ844" s="166"/>
      <c r="FK844" s="166"/>
      <c r="FL844" s="166"/>
      <c r="FM844" s="166"/>
    </row>
    <row r="845" spans="66:169" x14ac:dyDescent="0.3">
      <c r="BN845" s="64"/>
      <c r="BO845" s="64"/>
      <c r="BP845" s="64"/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C845" s="64"/>
      <c r="CD845" s="64"/>
      <c r="CE845" s="64"/>
      <c r="CF845" s="64"/>
      <c r="CG845" s="64"/>
      <c r="CH845" s="64"/>
      <c r="CI845" s="64"/>
      <c r="CJ845" s="64"/>
      <c r="CK845" s="64"/>
      <c r="CL845" s="64"/>
      <c r="CM845" s="64"/>
      <c r="CN845" s="64"/>
      <c r="CO845" s="64"/>
      <c r="CP845" s="64"/>
      <c r="CQ845" s="64"/>
      <c r="CR845" s="64"/>
      <c r="CS845" s="64"/>
      <c r="CT845" s="64"/>
      <c r="CU845" s="64"/>
      <c r="CV845" s="64"/>
      <c r="CW845" s="64"/>
      <c r="CX845" s="64"/>
      <c r="CY845" s="64"/>
      <c r="CZ845" s="64"/>
      <c r="DA845" s="64"/>
      <c r="DB845" s="64"/>
      <c r="DC845" s="64"/>
      <c r="DD845" s="64"/>
      <c r="DE845" s="64"/>
      <c r="DF845" s="65"/>
      <c r="DG845" s="65"/>
      <c r="DH845" s="64"/>
      <c r="DI845" s="64"/>
      <c r="DJ845" s="64"/>
      <c r="DK845" s="64"/>
      <c r="DL845" s="64"/>
      <c r="DM845" s="64"/>
      <c r="DN845" s="64"/>
      <c r="DO845" s="64"/>
      <c r="DP845" s="64"/>
      <c r="DQ845" s="64"/>
      <c r="DR845" s="64"/>
      <c r="DS845" s="65"/>
      <c r="DT845" s="65"/>
      <c r="DU845" s="65"/>
      <c r="DV845" s="65"/>
      <c r="DW845" s="65"/>
      <c r="DX845" s="65"/>
      <c r="DY845" s="65"/>
      <c r="DZ845" s="65"/>
      <c r="EA845" s="65"/>
      <c r="EB845" s="65"/>
      <c r="EC845" s="65"/>
      <c r="ED845" s="65"/>
      <c r="EE845" s="65"/>
      <c r="EF845" s="65"/>
      <c r="EG845" s="65"/>
      <c r="EH845" s="65"/>
      <c r="EI845" s="65"/>
      <c r="EJ845" s="65"/>
      <c r="EK845" s="65"/>
      <c r="EL845" s="65"/>
      <c r="EM845" s="65"/>
      <c r="EN845" s="64"/>
      <c r="EO845" s="64"/>
      <c r="EP845" s="64"/>
      <c r="EQ845" s="64"/>
      <c r="ER845" s="64"/>
      <c r="ES845" s="166"/>
      <c r="ET845" s="166"/>
      <c r="EU845" s="166"/>
      <c r="EV845" s="166"/>
      <c r="EW845" s="166"/>
      <c r="EX845" s="166"/>
      <c r="EY845" s="166"/>
      <c r="EZ845" s="166"/>
      <c r="FA845" s="166"/>
      <c r="FB845" s="166"/>
      <c r="FC845" s="166"/>
      <c r="FD845" s="166"/>
      <c r="FE845" s="166"/>
      <c r="FF845" s="166"/>
      <c r="FG845" s="166"/>
      <c r="FH845" s="166"/>
      <c r="FI845" s="166"/>
      <c r="FJ845" s="166"/>
      <c r="FK845" s="166"/>
      <c r="FL845" s="166"/>
      <c r="FM845" s="166"/>
    </row>
    <row r="846" spans="66:169" x14ac:dyDescent="0.3"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  <c r="CQ846" s="64"/>
      <c r="CR846" s="64"/>
      <c r="CS846" s="64"/>
      <c r="CT846" s="64"/>
      <c r="CU846" s="64"/>
      <c r="CV846" s="64"/>
      <c r="CW846" s="64"/>
      <c r="CX846" s="64"/>
      <c r="CY846" s="64"/>
      <c r="CZ846" s="64"/>
      <c r="DA846" s="64"/>
      <c r="DB846" s="64"/>
      <c r="DC846" s="64"/>
      <c r="DD846" s="64"/>
      <c r="DE846" s="64"/>
      <c r="DF846" s="65"/>
      <c r="DG846" s="65"/>
      <c r="DH846" s="64"/>
      <c r="DI846" s="64"/>
      <c r="DJ846" s="64"/>
      <c r="DK846" s="64"/>
      <c r="DL846" s="64"/>
      <c r="DM846" s="64"/>
      <c r="DN846" s="64"/>
      <c r="DO846" s="64"/>
      <c r="DP846" s="64"/>
      <c r="DQ846" s="64"/>
      <c r="DR846" s="64"/>
      <c r="DS846" s="65"/>
      <c r="DT846" s="65"/>
      <c r="DU846" s="65"/>
      <c r="DV846" s="65"/>
      <c r="DW846" s="65"/>
      <c r="DX846" s="65"/>
      <c r="DY846" s="65"/>
      <c r="DZ846" s="65"/>
      <c r="EA846" s="65"/>
      <c r="EB846" s="65"/>
      <c r="EC846" s="65"/>
      <c r="ED846" s="65"/>
      <c r="EE846" s="65"/>
      <c r="EF846" s="65"/>
      <c r="EG846" s="65"/>
      <c r="EH846" s="65"/>
      <c r="EI846" s="65"/>
      <c r="EJ846" s="65"/>
      <c r="EK846" s="65"/>
      <c r="EL846" s="65"/>
      <c r="EM846" s="65"/>
      <c r="EN846" s="64"/>
      <c r="EO846" s="64"/>
      <c r="EP846" s="64"/>
      <c r="EQ846" s="64"/>
      <c r="ER846" s="64"/>
      <c r="ES846" s="166"/>
      <c r="ET846" s="166"/>
      <c r="EU846" s="166"/>
      <c r="EV846" s="166"/>
      <c r="EW846" s="166"/>
      <c r="EX846" s="166"/>
      <c r="EY846" s="166"/>
      <c r="EZ846" s="166"/>
      <c r="FA846" s="166"/>
      <c r="FB846" s="166"/>
      <c r="FC846" s="166"/>
      <c r="FD846" s="166"/>
      <c r="FE846" s="166"/>
      <c r="FF846" s="166"/>
      <c r="FG846" s="166"/>
      <c r="FH846" s="166"/>
      <c r="FI846" s="166"/>
      <c r="FJ846" s="166"/>
      <c r="FK846" s="166"/>
      <c r="FL846" s="166"/>
      <c r="FM846" s="166"/>
    </row>
    <row r="847" spans="66:169" x14ac:dyDescent="0.3"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  <c r="CO847" s="64"/>
      <c r="CP847" s="64"/>
      <c r="CQ847" s="64"/>
      <c r="CR847" s="64"/>
      <c r="CS847" s="64"/>
      <c r="CT847" s="64"/>
      <c r="CU847" s="64"/>
      <c r="CV847" s="64"/>
      <c r="CW847" s="64"/>
      <c r="CX847" s="64"/>
      <c r="CY847" s="64"/>
      <c r="CZ847" s="64"/>
      <c r="DA847" s="64"/>
      <c r="DB847" s="64"/>
      <c r="DC847" s="64"/>
      <c r="DD847" s="64"/>
      <c r="DE847" s="64"/>
      <c r="DF847" s="65"/>
      <c r="DG847" s="65"/>
      <c r="DH847" s="64"/>
      <c r="DI847" s="64"/>
      <c r="DJ847" s="64"/>
      <c r="DK847" s="64"/>
      <c r="DL847" s="64"/>
      <c r="DM847" s="64"/>
      <c r="DN847" s="64"/>
      <c r="DO847" s="64"/>
      <c r="DP847" s="64"/>
      <c r="DQ847" s="64"/>
      <c r="DR847" s="64"/>
      <c r="DS847" s="65"/>
      <c r="DT847" s="65"/>
      <c r="DU847" s="65"/>
      <c r="DV847" s="65"/>
      <c r="DW847" s="65"/>
      <c r="DX847" s="65"/>
      <c r="DY847" s="65"/>
      <c r="DZ847" s="65"/>
      <c r="EA847" s="65"/>
      <c r="EB847" s="65"/>
      <c r="EC847" s="65"/>
      <c r="ED847" s="65"/>
      <c r="EE847" s="65"/>
      <c r="EF847" s="65"/>
      <c r="EG847" s="65"/>
      <c r="EH847" s="65"/>
      <c r="EI847" s="65"/>
      <c r="EJ847" s="65"/>
      <c r="EK847" s="65"/>
      <c r="EL847" s="65"/>
      <c r="EM847" s="65"/>
      <c r="EN847" s="64"/>
      <c r="EO847" s="64"/>
      <c r="EP847" s="64"/>
      <c r="EQ847" s="64"/>
      <c r="ER847" s="64"/>
      <c r="ES847" s="166"/>
      <c r="ET847" s="166"/>
      <c r="EU847" s="166"/>
      <c r="EV847" s="166"/>
      <c r="EW847" s="166"/>
      <c r="EX847" s="166"/>
      <c r="EY847" s="166"/>
      <c r="EZ847" s="166"/>
      <c r="FA847" s="166"/>
      <c r="FB847" s="166"/>
      <c r="FC847" s="166"/>
      <c r="FD847" s="166"/>
      <c r="FE847" s="166"/>
      <c r="FF847" s="166"/>
      <c r="FG847" s="166"/>
      <c r="FH847" s="166"/>
      <c r="FI847" s="166"/>
      <c r="FJ847" s="166"/>
      <c r="FK847" s="166"/>
      <c r="FL847" s="166"/>
      <c r="FM847" s="166"/>
    </row>
    <row r="848" spans="66:169" x14ac:dyDescent="0.3"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  <c r="CQ848" s="64"/>
      <c r="CR848" s="64"/>
      <c r="CS848" s="64"/>
      <c r="CT848" s="64"/>
      <c r="CU848" s="64"/>
      <c r="CV848" s="64"/>
      <c r="CW848" s="64"/>
      <c r="CX848" s="64"/>
      <c r="CY848" s="64"/>
      <c r="CZ848" s="64"/>
      <c r="DA848" s="64"/>
      <c r="DB848" s="64"/>
      <c r="DC848" s="64"/>
      <c r="DD848" s="64"/>
      <c r="DE848" s="64"/>
      <c r="DF848" s="65"/>
      <c r="DG848" s="65"/>
      <c r="DH848" s="64"/>
      <c r="DI848" s="64"/>
      <c r="DJ848" s="64"/>
      <c r="DK848" s="64"/>
      <c r="DL848" s="64"/>
      <c r="DM848" s="64"/>
      <c r="DN848" s="64"/>
      <c r="DO848" s="64"/>
      <c r="DP848" s="64"/>
      <c r="DQ848" s="64"/>
      <c r="DR848" s="64"/>
      <c r="DS848" s="65"/>
      <c r="DT848" s="65"/>
      <c r="DU848" s="65"/>
      <c r="DV848" s="65"/>
      <c r="DW848" s="65"/>
      <c r="DX848" s="65"/>
      <c r="DY848" s="65"/>
      <c r="DZ848" s="65"/>
      <c r="EA848" s="65"/>
      <c r="EB848" s="65"/>
      <c r="EC848" s="65"/>
      <c r="ED848" s="65"/>
      <c r="EE848" s="65"/>
      <c r="EF848" s="65"/>
      <c r="EG848" s="65"/>
      <c r="EH848" s="65"/>
      <c r="EI848" s="65"/>
      <c r="EJ848" s="65"/>
      <c r="EK848" s="65"/>
      <c r="EL848" s="65"/>
      <c r="EM848" s="65"/>
      <c r="EN848" s="64"/>
      <c r="EO848" s="64"/>
      <c r="EP848" s="64"/>
      <c r="EQ848" s="64"/>
      <c r="ER848" s="64"/>
      <c r="ES848" s="166"/>
      <c r="ET848" s="166"/>
      <c r="EU848" s="166"/>
      <c r="EV848" s="166"/>
      <c r="EW848" s="166"/>
      <c r="EX848" s="166"/>
      <c r="EY848" s="166"/>
      <c r="EZ848" s="166"/>
      <c r="FA848" s="166"/>
      <c r="FB848" s="166"/>
      <c r="FC848" s="166"/>
      <c r="FD848" s="166"/>
      <c r="FE848" s="166"/>
      <c r="FF848" s="166"/>
      <c r="FG848" s="166"/>
      <c r="FH848" s="166"/>
      <c r="FI848" s="166"/>
      <c r="FJ848" s="166"/>
      <c r="FK848" s="166"/>
      <c r="FL848" s="166"/>
      <c r="FM848" s="166"/>
    </row>
    <row r="849" spans="66:169" x14ac:dyDescent="0.3"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  <c r="CO849" s="64"/>
      <c r="CP849" s="64"/>
      <c r="CQ849" s="64"/>
      <c r="CR849" s="64"/>
      <c r="CS849" s="64"/>
      <c r="CT849" s="64"/>
      <c r="CU849" s="64"/>
      <c r="CV849" s="64"/>
      <c r="CW849" s="64"/>
      <c r="CX849" s="64"/>
      <c r="CY849" s="64"/>
      <c r="CZ849" s="64"/>
      <c r="DA849" s="64"/>
      <c r="DB849" s="64"/>
      <c r="DC849" s="64"/>
      <c r="DD849" s="64"/>
      <c r="DE849" s="64"/>
      <c r="DF849" s="65"/>
      <c r="DG849" s="65"/>
      <c r="DH849" s="64"/>
      <c r="DI849" s="64"/>
      <c r="DJ849" s="64"/>
      <c r="DK849" s="64"/>
      <c r="DL849" s="64"/>
      <c r="DM849" s="64"/>
      <c r="DN849" s="64"/>
      <c r="DO849" s="64"/>
      <c r="DP849" s="64"/>
      <c r="DQ849" s="64"/>
      <c r="DR849" s="64"/>
      <c r="DS849" s="65"/>
      <c r="DT849" s="65"/>
      <c r="DU849" s="65"/>
      <c r="DV849" s="65"/>
      <c r="DW849" s="65"/>
      <c r="DX849" s="65"/>
      <c r="DY849" s="65"/>
      <c r="DZ849" s="65"/>
      <c r="EA849" s="65"/>
      <c r="EB849" s="65"/>
      <c r="EC849" s="65"/>
      <c r="ED849" s="65"/>
      <c r="EE849" s="65"/>
      <c r="EF849" s="65"/>
      <c r="EG849" s="65"/>
      <c r="EH849" s="65"/>
      <c r="EI849" s="65"/>
      <c r="EJ849" s="65"/>
      <c r="EK849" s="65"/>
      <c r="EL849" s="65"/>
      <c r="EM849" s="65"/>
      <c r="EN849" s="64"/>
      <c r="EO849" s="64"/>
      <c r="EP849" s="64"/>
      <c r="EQ849" s="64"/>
      <c r="ER849" s="64"/>
      <c r="ES849" s="166"/>
      <c r="ET849" s="166"/>
      <c r="EU849" s="166"/>
      <c r="EV849" s="166"/>
      <c r="EW849" s="166"/>
      <c r="EX849" s="166"/>
      <c r="EY849" s="166"/>
      <c r="EZ849" s="166"/>
      <c r="FA849" s="166"/>
      <c r="FB849" s="166"/>
      <c r="FC849" s="166"/>
      <c r="FD849" s="166"/>
      <c r="FE849" s="166"/>
      <c r="FF849" s="166"/>
      <c r="FG849" s="166"/>
      <c r="FH849" s="166"/>
      <c r="FI849" s="166"/>
      <c r="FJ849" s="166"/>
      <c r="FK849" s="166"/>
      <c r="FL849" s="166"/>
      <c r="FM849" s="166"/>
    </row>
    <row r="850" spans="66:169" x14ac:dyDescent="0.3"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  <c r="CO850" s="64"/>
      <c r="CP850" s="64"/>
      <c r="CQ850" s="64"/>
      <c r="CR850" s="64"/>
      <c r="CS850" s="64"/>
      <c r="CT850" s="64"/>
      <c r="CU850" s="64"/>
      <c r="CV850" s="64"/>
      <c r="CW850" s="64"/>
      <c r="CX850" s="64"/>
      <c r="CY850" s="64"/>
      <c r="CZ850" s="64"/>
      <c r="DA850" s="64"/>
      <c r="DB850" s="64"/>
      <c r="DC850" s="64"/>
      <c r="DD850" s="64"/>
      <c r="DE850" s="64"/>
      <c r="DF850" s="65"/>
      <c r="DG850" s="65"/>
      <c r="DH850" s="64"/>
      <c r="DI850" s="64"/>
      <c r="DJ850" s="64"/>
      <c r="DK850" s="64"/>
      <c r="DL850" s="64"/>
      <c r="DM850" s="64"/>
      <c r="DN850" s="64"/>
      <c r="DO850" s="64"/>
      <c r="DP850" s="64"/>
      <c r="DQ850" s="64"/>
      <c r="DR850" s="64"/>
      <c r="DS850" s="65"/>
      <c r="DT850" s="65"/>
      <c r="DU850" s="65"/>
      <c r="DV850" s="65"/>
      <c r="DW850" s="65"/>
      <c r="DX850" s="65"/>
      <c r="DY850" s="65"/>
      <c r="DZ850" s="65"/>
      <c r="EA850" s="65"/>
      <c r="EB850" s="65"/>
      <c r="EC850" s="65"/>
      <c r="ED850" s="65"/>
      <c r="EE850" s="65"/>
      <c r="EF850" s="65"/>
      <c r="EG850" s="65"/>
      <c r="EH850" s="65"/>
      <c r="EI850" s="65"/>
      <c r="EJ850" s="65"/>
      <c r="EK850" s="65"/>
      <c r="EL850" s="65"/>
      <c r="EM850" s="65"/>
      <c r="EN850" s="64"/>
      <c r="EO850" s="64"/>
      <c r="EP850" s="64"/>
      <c r="EQ850" s="64"/>
      <c r="ER850" s="64"/>
      <c r="ES850" s="166"/>
      <c r="ET850" s="166"/>
      <c r="EU850" s="166"/>
      <c r="EV850" s="166"/>
      <c r="EW850" s="166"/>
      <c r="EX850" s="166"/>
      <c r="EY850" s="166"/>
      <c r="EZ850" s="166"/>
      <c r="FA850" s="166"/>
      <c r="FB850" s="166"/>
      <c r="FC850" s="166"/>
      <c r="FD850" s="166"/>
      <c r="FE850" s="166"/>
      <c r="FF850" s="166"/>
      <c r="FG850" s="166"/>
      <c r="FH850" s="166"/>
      <c r="FI850" s="166"/>
      <c r="FJ850" s="166"/>
      <c r="FK850" s="166"/>
      <c r="FL850" s="166"/>
      <c r="FM850" s="166"/>
    </row>
    <row r="851" spans="66:169" x14ac:dyDescent="0.3">
      <c r="BN851" s="64"/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C851" s="64"/>
      <c r="CD851" s="64"/>
      <c r="CE851" s="64"/>
      <c r="CF851" s="64"/>
      <c r="CG851" s="64"/>
      <c r="CH851" s="64"/>
      <c r="CI851" s="64"/>
      <c r="CJ851" s="64"/>
      <c r="CK851" s="64"/>
      <c r="CL851" s="64"/>
      <c r="CM851" s="64"/>
      <c r="CN851" s="64"/>
      <c r="CO851" s="64"/>
      <c r="CP851" s="64"/>
      <c r="CQ851" s="64"/>
      <c r="CR851" s="64"/>
      <c r="CS851" s="64"/>
      <c r="CT851" s="64"/>
      <c r="CU851" s="64"/>
      <c r="CV851" s="64"/>
      <c r="CW851" s="64"/>
      <c r="CX851" s="64"/>
      <c r="CY851" s="64"/>
      <c r="CZ851" s="64"/>
      <c r="DA851" s="64"/>
      <c r="DB851" s="64"/>
      <c r="DC851" s="64"/>
      <c r="DD851" s="64"/>
      <c r="DE851" s="64"/>
      <c r="DF851" s="65"/>
      <c r="DG851" s="65"/>
      <c r="DH851" s="64"/>
      <c r="DI851" s="64"/>
      <c r="DJ851" s="64"/>
      <c r="DK851" s="64"/>
      <c r="DL851" s="64"/>
      <c r="DM851" s="64"/>
      <c r="DN851" s="64"/>
      <c r="DO851" s="64"/>
      <c r="DP851" s="64"/>
      <c r="DQ851" s="64"/>
      <c r="DR851" s="64"/>
      <c r="DS851" s="65"/>
      <c r="DT851" s="65"/>
      <c r="DU851" s="65"/>
      <c r="DV851" s="65"/>
      <c r="DW851" s="65"/>
      <c r="DX851" s="65"/>
      <c r="DY851" s="65"/>
      <c r="DZ851" s="65"/>
      <c r="EA851" s="65"/>
      <c r="EB851" s="65"/>
      <c r="EC851" s="65"/>
      <c r="ED851" s="65"/>
      <c r="EE851" s="65"/>
      <c r="EF851" s="65"/>
      <c r="EG851" s="65"/>
      <c r="EH851" s="65"/>
      <c r="EI851" s="65"/>
      <c r="EJ851" s="65"/>
      <c r="EK851" s="65"/>
      <c r="EL851" s="65"/>
      <c r="EM851" s="65"/>
      <c r="EN851" s="64"/>
      <c r="EO851" s="64"/>
      <c r="EP851" s="64"/>
      <c r="EQ851" s="64"/>
      <c r="ER851" s="64"/>
      <c r="ES851" s="166"/>
      <c r="ET851" s="166"/>
      <c r="EU851" s="166"/>
      <c r="EV851" s="166"/>
      <c r="EW851" s="166"/>
      <c r="EX851" s="166"/>
      <c r="EY851" s="166"/>
      <c r="EZ851" s="166"/>
      <c r="FA851" s="166"/>
      <c r="FB851" s="166"/>
      <c r="FC851" s="166"/>
      <c r="FD851" s="166"/>
      <c r="FE851" s="166"/>
      <c r="FF851" s="166"/>
      <c r="FG851" s="166"/>
      <c r="FH851" s="166"/>
      <c r="FI851" s="166"/>
      <c r="FJ851" s="166"/>
      <c r="FK851" s="166"/>
      <c r="FL851" s="166"/>
      <c r="FM851" s="166"/>
    </row>
    <row r="852" spans="66:169" x14ac:dyDescent="0.3"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  <c r="CO852" s="64"/>
      <c r="CP852" s="64"/>
      <c r="CQ852" s="64"/>
      <c r="CR852" s="64"/>
      <c r="CS852" s="64"/>
      <c r="CT852" s="64"/>
      <c r="CU852" s="64"/>
      <c r="CV852" s="64"/>
      <c r="CW852" s="64"/>
      <c r="CX852" s="64"/>
      <c r="CY852" s="64"/>
      <c r="CZ852" s="64"/>
      <c r="DA852" s="64"/>
      <c r="DB852" s="64"/>
      <c r="DC852" s="64"/>
      <c r="DD852" s="64"/>
      <c r="DE852" s="64"/>
      <c r="DF852" s="65"/>
      <c r="DG852" s="65"/>
      <c r="DH852" s="64"/>
      <c r="DI852" s="64"/>
      <c r="DJ852" s="64"/>
      <c r="DK852" s="64"/>
      <c r="DL852" s="64"/>
      <c r="DM852" s="64"/>
      <c r="DN852" s="64"/>
      <c r="DO852" s="64"/>
      <c r="DP852" s="64"/>
      <c r="DQ852" s="64"/>
      <c r="DR852" s="64"/>
      <c r="DS852" s="65"/>
      <c r="DT852" s="65"/>
      <c r="DU852" s="65"/>
      <c r="DV852" s="65"/>
      <c r="DW852" s="65"/>
      <c r="DX852" s="65"/>
      <c r="DY852" s="65"/>
      <c r="DZ852" s="65"/>
      <c r="EA852" s="65"/>
      <c r="EB852" s="65"/>
      <c r="EC852" s="65"/>
      <c r="ED852" s="65"/>
      <c r="EE852" s="65"/>
      <c r="EF852" s="65"/>
      <c r="EG852" s="65"/>
      <c r="EH852" s="65"/>
      <c r="EI852" s="65"/>
      <c r="EJ852" s="65"/>
      <c r="EK852" s="65"/>
      <c r="EL852" s="65"/>
      <c r="EM852" s="65"/>
      <c r="EN852" s="64"/>
      <c r="EO852" s="64"/>
      <c r="EP852" s="64"/>
      <c r="EQ852" s="64"/>
      <c r="ER852" s="64"/>
      <c r="ES852" s="166"/>
      <c r="ET852" s="166"/>
      <c r="EU852" s="166"/>
      <c r="EV852" s="166"/>
      <c r="EW852" s="166"/>
      <c r="EX852" s="166"/>
      <c r="EY852" s="166"/>
      <c r="EZ852" s="166"/>
      <c r="FA852" s="166"/>
      <c r="FB852" s="166"/>
      <c r="FC852" s="166"/>
      <c r="FD852" s="166"/>
      <c r="FE852" s="166"/>
      <c r="FF852" s="166"/>
      <c r="FG852" s="166"/>
      <c r="FH852" s="166"/>
      <c r="FI852" s="166"/>
      <c r="FJ852" s="166"/>
      <c r="FK852" s="166"/>
      <c r="FL852" s="166"/>
      <c r="FM852" s="166"/>
    </row>
    <row r="853" spans="66:169" x14ac:dyDescent="0.3">
      <c r="BN853" s="64"/>
      <c r="BO853" s="64"/>
      <c r="BP853" s="64"/>
      <c r="BQ853" s="64"/>
      <c r="BR853" s="64"/>
      <c r="BS853" s="64"/>
      <c r="BT853" s="64"/>
      <c r="BU853" s="64"/>
      <c r="BV853" s="64"/>
      <c r="BW853" s="64"/>
      <c r="BX853" s="64"/>
      <c r="BY853" s="64"/>
      <c r="BZ853" s="64"/>
      <c r="CA853" s="64"/>
      <c r="CC853" s="64"/>
      <c r="CD853" s="64"/>
      <c r="CE853" s="64"/>
      <c r="CF853" s="64"/>
      <c r="CG853" s="64"/>
      <c r="CH853" s="64"/>
      <c r="CI853" s="64"/>
      <c r="CJ853" s="64"/>
      <c r="CK853" s="64"/>
      <c r="CL853" s="64"/>
      <c r="CM853" s="64"/>
      <c r="CN853" s="64"/>
      <c r="CO853" s="64"/>
      <c r="CP853" s="64"/>
      <c r="CQ853" s="64"/>
      <c r="CR853" s="64"/>
      <c r="CS853" s="64"/>
      <c r="CT853" s="64"/>
      <c r="CU853" s="64"/>
      <c r="CV853" s="64"/>
      <c r="CW853" s="64"/>
      <c r="CX853" s="64"/>
      <c r="CY853" s="64"/>
      <c r="CZ853" s="64"/>
      <c r="DA853" s="64"/>
      <c r="DB853" s="64"/>
      <c r="DC853" s="64"/>
      <c r="DD853" s="64"/>
      <c r="DE853" s="64"/>
      <c r="DF853" s="65"/>
      <c r="DG853" s="65"/>
      <c r="DH853" s="64"/>
      <c r="DI853" s="64"/>
      <c r="DJ853" s="64"/>
      <c r="DK853" s="64"/>
      <c r="DL853" s="64"/>
      <c r="DM853" s="64"/>
      <c r="DN853" s="64"/>
      <c r="DO853" s="64"/>
      <c r="DP853" s="64"/>
      <c r="DQ853" s="64"/>
      <c r="DR853" s="64"/>
      <c r="DS853" s="65"/>
      <c r="DT853" s="65"/>
      <c r="DU853" s="65"/>
      <c r="DV853" s="65"/>
      <c r="DW853" s="65"/>
      <c r="DX853" s="65"/>
      <c r="DY853" s="65"/>
      <c r="DZ853" s="65"/>
      <c r="EA853" s="65"/>
      <c r="EB853" s="65"/>
      <c r="EC853" s="65"/>
      <c r="ED853" s="65"/>
      <c r="EE853" s="65"/>
      <c r="EF853" s="65"/>
      <c r="EG853" s="65"/>
      <c r="EH853" s="65"/>
      <c r="EI853" s="65"/>
      <c r="EJ853" s="65"/>
      <c r="EK853" s="65"/>
      <c r="EL853" s="65"/>
      <c r="EM853" s="65"/>
      <c r="EN853" s="64"/>
      <c r="EO853" s="64"/>
      <c r="EP853" s="64"/>
      <c r="EQ853" s="64"/>
      <c r="ER853" s="64"/>
      <c r="ES853" s="166"/>
      <c r="ET853" s="166"/>
      <c r="EU853" s="166"/>
      <c r="EV853" s="166"/>
      <c r="EW853" s="166"/>
      <c r="EX853" s="166"/>
      <c r="EY853" s="166"/>
      <c r="EZ853" s="166"/>
      <c r="FA853" s="166"/>
      <c r="FB853" s="166"/>
      <c r="FC853" s="166"/>
      <c r="FD853" s="166"/>
      <c r="FE853" s="166"/>
      <c r="FF853" s="166"/>
      <c r="FG853" s="166"/>
      <c r="FH853" s="166"/>
      <c r="FI853" s="166"/>
      <c r="FJ853" s="166"/>
      <c r="FK853" s="166"/>
      <c r="FL853" s="166"/>
      <c r="FM853" s="166"/>
    </row>
    <row r="854" spans="66:169" x14ac:dyDescent="0.3"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  <c r="CO854" s="64"/>
      <c r="CP854" s="64"/>
      <c r="CQ854" s="64"/>
      <c r="CR854" s="64"/>
      <c r="CS854" s="64"/>
      <c r="CT854" s="64"/>
      <c r="CU854" s="64"/>
      <c r="CV854" s="64"/>
      <c r="CW854" s="64"/>
      <c r="CX854" s="64"/>
      <c r="CY854" s="64"/>
      <c r="CZ854" s="64"/>
      <c r="DA854" s="64"/>
      <c r="DB854" s="64"/>
      <c r="DC854" s="64"/>
      <c r="DD854" s="64"/>
      <c r="DE854" s="64"/>
      <c r="DF854" s="65"/>
      <c r="DG854" s="65"/>
      <c r="DH854" s="64"/>
      <c r="DI854" s="64"/>
      <c r="DJ854" s="64"/>
      <c r="DK854" s="64"/>
      <c r="DL854" s="64"/>
      <c r="DM854" s="64"/>
      <c r="DN854" s="64"/>
      <c r="DO854" s="64"/>
      <c r="DP854" s="64"/>
      <c r="DQ854" s="64"/>
      <c r="DR854" s="64"/>
      <c r="DS854" s="65"/>
      <c r="DT854" s="65"/>
      <c r="DU854" s="65"/>
      <c r="DV854" s="65"/>
      <c r="DW854" s="65"/>
      <c r="DX854" s="65"/>
      <c r="DY854" s="65"/>
      <c r="DZ854" s="65"/>
      <c r="EA854" s="65"/>
      <c r="EB854" s="65"/>
      <c r="EC854" s="65"/>
      <c r="ED854" s="65"/>
      <c r="EE854" s="65"/>
      <c r="EF854" s="65"/>
      <c r="EG854" s="65"/>
      <c r="EH854" s="65"/>
      <c r="EI854" s="65"/>
      <c r="EJ854" s="65"/>
      <c r="EK854" s="65"/>
      <c r="EL854" s="65"/>
      <c r="EM854" s="65"/>
      <c r="EN854" s="64"/>
      <c r="EO854" s="64"/>
      <c r="EP854" s="64"/>
      <c r="EQ854" s="64"/>
      <c r="ER854" s="64"/>
      <c r="ES854" s="166"/>
      <c r="ET854" s="166"/>
      <c r="EU854" s="166"/>
      <c r="EV854" s="166"/>
      <c r="EW854" s="166"/>
      <c r="EX854" s="166"/>
      <c r="EY854" s="166"/>
      <c r="EZ854" s="166"/>
      <c r="FA854" s="166"/>
      <c r="FB854" s="166"/>
      <c r="FC854" s="166"/>
      <c r="FD854" s="166"/>
      <c r="FE854" s="166"/>
      <c r="FF854" s="166"/>
      <c r="FG854" s="166"/>
      <c r="FH854" s="166"/>
      <c r="FI854" s="166"/>
      <c r="FJ854" s="166"/>
      <c r="FK854" s="166"/>
      <c r="FL854" s="166"/>
      <c r="FM854" s="166"/>
    </row>
    <row r="855" spans="66:169" x14ac:dyDescent="0.3"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C855" s="64"/>
      <c r="CD855" s="64"/>
      <c r="CE855" s="64"/>
      <c r="CF855" s="64"/>
      <c r="CG855" s="64"/>
      <c r="CH855" s="64"/>
      <c r="CI855" s="64"/>
      <c r="CJ855" s="64"/>
      <c r="CK855" s="64"/>
      <c r="CL855" s="64"/>
      <c r="CM855" s="64"/>
      <c r="CN855" s="64"/>
      <c r="CO855" s="64"/>
      <c r="CP855" s="64"/>
      <c r="CQ855" s="64"/>
      <c r="CR855" s="64"/>
      <c r="CS855" s="64"/>
      <c r="CT855" s="64"/>
      <c r="CU855" s="64"/>
      <c r="CV855" s="64"/>
      <c r="CW855" s="64"/>
      <c r="CX855" s="64"/>
      <c r="CY855" s="64"/>
      <c r="CZ855" s="64"/>
      <c r="DA855" s="64"/>
      <c r="DB855" s="64"/>
      <c r="DC855" s="64"/>
      <c r="DD855" s="64"/>
      <c r="DE855" s="64"/>
      <c r="DF855" s="65"/>
      <c r="DG855" s="65"/>
      <c r="DH855" s="64"/>
      <c r="DI855" s="64"/>
      <c r="DJ855" s="64"/>
      <c r="DK855" s="64"/>
      <c r="DL855" s="64"/>
      <c r="DM855" s="64"/>
      <c r="DN855" s="64"/>
      <c r="DO855" s="64"/>
      <c r="DP855" s="64"/>
      <c r="DQ855" s="64"/>
      <c r="DR855" s="64"/>
      <c r="DS855" s="65"/>
      <c r="DT855" s="65"/>
      <c r="DU855" s="65"/>
      <c r="DV855" s="65"/>
      <c r="DW855" s="65"/>
      <c r="DX855" s="65"/>
      <c r="DY855" s="65"/>
      <c r="DZ855" s="65"/>
      <c r="EA855" s="65"/>
      <c r="EB855" s="65"/>
      <c r="EC855" s="65"/>
      <c r="ED855" s="65"/>
      <c r="EE855" s="65"/>
      <c r="EF855" s="65"/>
      <c r="EG855" s="65"/>
      <c r="EH855" s="65"/>
      <c r="EI855" s="65"/>
      <c r="EJ855" s="65"/>
      <c r="EK855" s="65"/>
      <c r="EL855" s="65"/>
      <c r="EM855" s="65"/>
      <c r="EN855" s="64"/>
      <c r="EO855" s="64"/>
      <c r="EP855" s="64"/>
      <c r="EQ855" s="64"/>
      <c r="ER855" s="64"/>
      <c r="ES855" s="166"/>
      <c r="ET855" s="166"/>
      <c r="EU855" s="166"/>
      <c r="EV855" s="166"/>
      <c r="EW855" s="166"/>
      <c r="EX855" s="166"/>
      <c r="EY855" s="166"/>
      <c r="EZ855" s="166"/>
      <c r="FA855" s="166"/>
      <c r="FB855" s="166"/>
      <c r="FC855" s="166"/>
      <c r="FD855" s="166"/>
      <c r="FE855" s="166"/>
      <c r="FF855" s="166"/>
      <c r="FG855" s="166"/>
      <c r="FH855" s="166"/>
      <c r="FI855" s="166"/>
      <c r="FJ855" s="166"/>
      <c r="FK855" s="166"/>
      <c r="FL855" s="166"/>
      <c r="FM855" s="166"/>
    </row>
    <row r="856" spans="66:169" x14ac:dyDescent="0.3"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  <c r="CO856" s="64"/>
      <c r="CP856" s="64"/>
      <c r="CQ856" s="64"/>
      <c r="CR856" s="64"/>
      <c r="CS856" s="64"/>
      <c r="CT856" s="64"/>
      <c r="CU856" s="64"/>
      <c r="CV856" s="64"/>
      <c r="CW856" s="64"/>
      <c r="CX856" s="64"/>
      <c r="CY856" s="64"/>
      <c r="CZ856" s="64"/>
      <c r="DA856" s="64"/>
      <c r="DB856" s="64"/>
      <c r="DC856" s="64"/>
      <c r="DD856" s="64"/>
      <c r="DE856" s="64"/>
      <c r="DF856" s="65"/>
      <c r="DG856" s="65"/>
      <c r="DH856" s="64"/>
      <c r="DI856" s="64"/>
      <c r="DJ856" s="64"/>
      <c r="DK856" s="64"/>
      <c r="DL856" s="64"/>
      <c r="DM856" s="64"/>
      <c r="DN856" s="64"/>
      <c r="DO856" s="64"/>
      <c r="DP856" s="64"/>
      <c r="DQ856" s="64"/>
      <c r="DR856" s="64"/>
      <c r="DS856" s="65"/>
      <c r="DT856" s="65"/>
      <c r="DU856" s="65"/>
      <c r="DV856" s="65"/>
      <c r="DW856" s="65"/>
      <c r="DX856" s="65"/>
      <c r="DY856" s="65"/>
      <c r="DZ856" s="65"/>
      <c r="EA856" s="65"/>
      <c r="EB856" s="65"/>
      <c r="EC856" s="65"/>
      <c r="ED856" s="65"/>
      <c r="EE856" s="65"/>
      <c r="EF856" s="65"/>
      <c r="EG856" s="65"/>
      <c r="EH856" s="65"/>
      <c r="EI856" s="65"/>
      <c r="EJ856" s="65"/>
      <c r="EK856" s="65"/>
      <c r="EL856" s="65"/>
      <c r="EM856" s="65"/>
      <c r="EN856" s="64"/>
      <c r="EO856" s="64"/>
      <c r="EP856" s="64"/>
      <c r="EQ856" s="64"/>
      <c r="ER856" s="64"/>
      <c r="ES856" s="166"/>
      <c r="ET856" s="166"/>
      <c r="EU856" s="166"/>
      <c r="EV856" s="166"/>
      <c r="EW856" s="166"/>
      <c r="EX856" s="166"/>
      <c r="EY856" s="166"/>
      <c r="EZ856" s="166"/>
      <c r="FA856" s="166"/>
      <c r="FB856" s="166"/>
      <c r="FC856" s="166"/>
      <c r="FD856" s="166"/>
      <c r="FE856" s="166"/>
      <c r="FF856" s="166"/>
      <c r="FG856" s="166"/>
      <c r="FH856" s="166"/>
      <c r="FI856" s="166"/>
      <c r="FJ856" s="166"/>
      <c r="FK856" s="166"/>
      <c r="FL856" s="166"/>
      <c r="FM856" s="166"/>
    </row>
    <row r="857" spans="66:169" x14ac:dyDescent="0.3"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C857" s="64"/>
      <c r="CD857" s="64"/>
      <c r="CE857" s="64"/>
      <c r="CF857" s="64"/>
      <c r="CG857" s="64"/>
      <c r="CH857" s="64"/>
      <c r="CI857" s="64"/>
      <c r="CJ857" s="64"/>
      <c r="CK857" s="64"/>
      <c r="CL857" s="64"/>
      <c r="CM857" s="64"/>
      <c r="CN857" s="64"/>
      <c r="CO857" s="64"/>
      <c r="CP857" s="64"/>
      <c r="CQ857" s="64"/>
      <c r="CR857" s="64"/>
      <c r="CS857" s="64"/>
      <c r="CT857" s="64"/>
      <c r="CU857" s="64"/>
      <c r="CV857" s="64"/>
      <c r="CW857" s="64"/>
      <c r="CX857" s="64"/>
      <c r="CY857" s="64"/>
      <c r="CZ857" s="64"/>
      <c r="DA857" s="64"/>
      <c r="DB857" s="64"/>
      <c r="DC857" s="64"/>
      <c r="DD857" s="64"/>
      <c r="DE857" s="64"/>
      <c r="DF857" s="65"/>
      <c r="DG857" s="65"/>
      <c r="DH857" s="64"/>
      <c r="DI857" s="64"/>
      <c r="DJ857" s="64"/>
      <c r="DK857" s="64"/>
      <c r="DL857" s="64"/>
      <c r="DM857" s="64"/>
      <c r="DN857" s="64"/>
      <c r="DO857" s="64"/>
      <c r="DP857" s="64"/>
      <c r="DQ857" s="64"/>
      <c r="DR857" s="64"/>
      <c r="DS857" s="65"/>
      <c r="DT857" s="65"/>
      <c r="DU857" s="65"/>
      <c r="DV857" s="65"/>
      <c r="DW857" s="65"/>
      <c r="DX857" s="65"/>
      <c r="DY857" s="65"/>
      <c r="DZ857" s="65"/>
      <c r="EA857" s="65"/>
      <c r="EB857" s="65"/>
      <c r="EC857" s="65"/>
      <c r="ED857" s="65"/>
      <c r="EE857" s="65"/>
      <c r="EF857" s="65"/>
      <c r="EG857" s="65"/>
      <c r="EH857" s="65"/>
      <c r="EI857" s="65"/>
      <c r="EJ857" s="65"/>
      <c r="EK857" s="65"/>
      <c r="EL857" s="65"/>
      <c r="EM857" s="65"/>
      <c r="EN857" s="64"/>
      <c r="EO857" s="64"/>
      <c r="EP857" s="64"/>
      <c r="EQ857" s="64"/>
      <c r="ER857" s="64"/>
      <c r="ES857" s="166"/>
      <c r="ET857" s="166"/>
      <c r="EU857" s="166"/>
      <c r="EV857" s="166"/>
      <c r="EW857" s="166"/>
      <c r="EX857" s="166"/>
      <c r="EY857" s="166"/>
      <c r="EZ857" s="166"/>
      <c r="FA857" s="166"/>
      <c r="FB857" s="166"/>
      <c r="FC857" s="166"/>
      <c r="FD857" s="166"/>
      <c r="FE857" s="166"/>
      <c r="FF857" s="166"/>
      <c r="FG857" s="166"/>
      <c r="FH857" s="166"/>
      <c r="FI857" s="166"/>
      <c r="FJ857" s="166"/>
      <c r="FK857" s="166"/>
      <c r="FL857" s="166"/>
      <c r="FM857" s="166"/>
    </row>
    <row r="858" spans="66:169" x14ac:dyDescent="0.3">
      <c r="BN858" s="64"/>
      <c r="BO858" s="64"/>
      <c r="BP858" s="64"/>
      <c r="BQ858" s="64"/>
      <c r="BR858" s="64"/>
      <c r="BS858" s="64"/>
      <c r="BT858" s="64"/>
      <c r="BU858" s="64"/>
      <c r="BV858" s="64"/>
      <c r="BW858" s="64"/>
      <c r="BX858" s="64"/>
      <c r="BY858" s="64"/>
      <c r="BZ858" s="64"/>
      <c r="CA858" s="64"/>
      <c r="CC858" s="64"/>
      <c r="CD858" s="64"/>
      <c r="CE858" s="64"/>
      <c r="CF858" s="64"/>
      <c r="CG858" s="64"/>
      <c r="CH858" s="64"/>
      <c r="CI858" s="64"/>
      <c r="CJ858" s="64"/>
      <c r="CK858" s="64"/>
      <c r="CL858" s="64"/>
      <c r="CM858" s="64"/>
      <c r="CN858" s="64"/>
      <c r="CO858" s="64"/>
      <c r="CP858" s="64"/>
      <c r="CQ858" s="64"/>
      <c r="CR858" s="64"/>
      <c r="CS858" s="64"/>
      <c r="CT858" s="64"/>
      <c r="CU858" s="64"/>
      <c r="CV858" s="64"/>
      <c r="CW858" s="64"/>
      <c r="CX858" s="64"/>
      <c r="CY858" s="64"/>
      <c r="CZ858" s="64"/>
      <c r="DA858" s="64"/>
      <c r="DB858" s="64"/>
      <c r="DC858" s="64"/>
      <c r="DD858" s="64"/>
      <c r="DE858" s="64"/>
      <c r="DF858" s="65"/>
      <c r="DG858" s="65"/>
      <c r="DH858" s="64"/>
      <c r="DI858" s="64"/>
      <c r="DJ858" s="64"/>
      <c r="DK858" s="64"/>
      <c r="DL858" s="64"/>
      <c r="DM858" s="64"/>
      <c r="DN858" s="64"/>
      <c r="DO858" s="64"/>
      <c r="DP858" s="64"/>
      <c r="DQ858" s="64"/>
      <c r="DR858" s="64"/>
      <c r="DS858" s="65"/>
      <c r="DT858" s="65"/>
      <c r="DU858" s="65"/>
      <c r="DV858" s="65"/>
      <c r="DW858" s="65"/>
      <c r="DX858" s="65"/>
      <c r="DY858" s="65"/>
      <c r="DZ858" s="65"/>
      <c r="EA858" s="65"/>
      <c r="EB858" s="65"/>
      <c r="EC858" s="65"/>
      <c r="ED858" s="65"/>
      <c r="EE858" s="65"/>
      <c r="EF858" s="65"/>
      <c r="EG858" s="65"/>
      <c r="EH858" s="65"/>
      <c r="EI858" s="65"/>
      <c r="EJ858" s="65"/>
      <c r="EK858" s="65"/>
      <c r="EL858" s="65"/>
      <c r="EM858" s="65"/>
      <c r="EN858" s="64"/>
      <c r="EO858" s="64"/>
      <c r="EP858" s="64"/>
      <c r="EQ858" s="64"/>
      <c r="ER858" s="64"/>
      <c r="ES858" s="166"/>
      <c r="ET858" s="166"/>
      <c r="EU858" s="166"/>
      <c r="EV858" s="166"/>
      <c r="EW858" s="166"/>
      <c r="EX858" s="166"/>
      <c r="EY858" s="166"/>
      <c r="EZ858" s="166"/>
      <c r="FA858" s="166"/>
      <c r="FB858" s="166"/>
      <c r="FC858" s="166"/>
      <c r="FD858" s="166"/>
      <c r="FE858" s="166"/>
      <c r="FF858" s="166"/>
      <c r="FG858" s="166"/>
      <c r="FH858" s="166"/>
      <c r="FI858" s="166"/>
      <c r="FJ858" s="166"/>
      <c r="FK858" s="166"/>
      <c r="FL858" s="166"/>
      <c r="FM858" s="166"/>
    </row>
    <row r="859" spans="66:169" x14ac:dyDescent="0.3">
      <c r="BN859" s="64"/>
      <c r="BO859" s="64"/>
      <c r="BP859" s="64"/>
      <c r="BQ859" s="64"/>
      <c r="BR859" s="64"/>
      <c r="BS859" s="64"/>
      <c r="BT859" s="64"/>
      <c r="BU859" s="64"/>
      <c r="BV859" s="64"/>
      <c r="BW859" s="64"/>
      <c r="BX859" s="64"/>
      <c r="BY859" s="64"/>
      <c r="BZ859" s="64"/>
      <c r="CA859" s="64"/>
      <c r="CC859" s="64"/>
      <c r="CD859" s="64"/>
      <c r="CE859" s="64"/>
      <c r="CF859" s="64"/>
      <c r="CG859" s="64"/>
      <c r="CH859" s="64"/>
      <c r="CI859" s="64"/>
      <c r="CJ859" s="64"/>
      <c r="CK859" s="64"/>
      <c r="CL859" s="64"/>
      <c r="CM859" s="64"/>
      <c r="CN859" s="64"/>
      <c r="CO859" s="64"/>
      <c r="CP859" s="64"/>
      <c r="CQ859" s="64"/>
      <c r="CR859" s="64"/>
      <c r="CS859" s="64"/>
      <c r="CT859" s="64"/>
      <c r="CU859" s="64"/>
      <c r="CV859" s="64"/>
      <c r="CW859" s="64"/>
      <c r="CX859" s="64"/>
      <c r="CY859" s="64"/>
      <c r="CZ859" s="64"/>
      <c r="DA859" s="64"/>
      <c r="DB859" s="64"/>
      <c r="DC859" s="64"/>
      <c r="DD859" s="64"/>
      <c r="DE859" s="64"/>
      <c r="DF859" s="65"/>
      <c r="DG859" s="65"/>
      <c r="DH859" s="64"/>
      <c r="DI859" s="64"/>
      <c r="DJ859" s="64"/>
      <c r="DK859" s="64"/>
      <c r="DL859" s="64"/>
      <c r="DM859" s="64"/>
      <c r="DN859" s="64"/>
      <c r="DO859" s="64"/>
      <c r="DP859" s="64"/>
      <c r="DQ859" s="64"/>
      <c r="DR859" s="64"/>
      <c r="DS859" s="65"/>
      <c r="DT859" s="65"/>
      <c r="DU859" s="65"/>
      <c r="DV859" s="65"/>
      <c r="DW859" s="65"/>
      <c r="DX859" s="65"/>
      <c r="DY859" s="65"/>
      <c r="DZ859" s="65"/>
      <c r="EA859" s="65"/>
      <c r="EB859" s="65"/>
      <c r="EC859" s="65"/>
      <c r="ED859" s="65"/>
      <c r="EE859" s="65"/>
      <c r="EF859" s="65"/>
      <c r="EG859" s="65"/>
      <c r="EH859" s="65"/>
      <c r="EI859" s="65"/>
      <c r="EJ859" s="65"/>
      <c r="EK859" s="65"/>
      <c r="EL859" s="65"/>
      <c r="EM859" s="65"/>
      <c r="EN859" s="64"/>
      <c r="EO859" s="64"/>
      <c r="EP859" s="64"/>
      <c r="EQ859" s="64"/>
      <c r="ER859" s="64"/>
      <c r="ES859" s="166"/>
      <c r="ET859" s="166"/>
      <c r="EU859" s="166"/>
      <c r="EV859" s="166"/>
      <c r="EW859" s="166"/>
      <c r="EX859" s="166"/>
      <c r="EY859" s="166"/>
      <c r="EZ859" s="166"/>
      <c r="FA859" s="166"/>
      <c r="FB859" s="166"/>
      <c r="FC859" s="166"/>
      <c r="FD859" s="166"/>
      <c r="FE859" s="166"/>
      <c r="FF859" s="166"/>
      <c r="FG859" s="166"/>
      <c r="FH859" s="166"/>
      <c r="FI859" s="166"/>
      <c r="FJ859" s="166"/>
      <c r="FK859" s="166"/>
      <c r="FL859" s="166"/>
      <c r="FM859" s="166"/>
    </row>
    <row r="860" spans="66:169" x14ac:dyDescent="0.3">
      <c r="BN860" s="64"/>
      <c r="BO860" s="64"/>
      <c r="BP860" s="64"/>
      <c r="BQ860" s="64"/>
      <c r="BR860" s="64"/>
      <c r="BS860" s="64"/>
      <c r="BT860" s="64"/>
      <c r="BU860" s="64"/>
      <c r="BV860" s="64"/>
      <c r="BW860" s="64"/>
      <c r="BX860" s="64"/>
      <c r="BY860" s="64"/>
      <c r="BZ860" s="64"/>
      <c r="CA860" s="64"/>
      <c r="CC860" s="64"/>
      <c r="CD860" s="64"/>
      <c r="CE860" s="64"/>
      <c r="CF860" s="64"/>
      <c r="CG860" s="64"/>
      <c r="CH860" s="64"/>
      <c r="CI860" s="64"/>
      <c r="CJ860" s="64"/>
      <c r="CK860" s="64"/>
      <c r="CL860" s="64"/>
      <c r="CM860" s="64"/>
      <c r="CN860" s="64"/>
      <c r="CO860" s="64"/>
      <c r="CP860" s="64"/>
      <c r="CQ860" s="64"/>
      <c r="CR860" s="64"/>
      <c r="CS860" s="64"/>
      <c r="CT860" s="64"/>
      <c r="CU860" s="64"/>
      <c r="CV860" s="64"/>
      <c r="CW860" s="64"/>
      <c r="CX860" s="64"/>
      <c r="CY860" s="64"/>
      <c r="CZ860" s="64"/>
      <c r="DA860" s="64"/>
      <c r="DB860" s="64"/>
      <c r="DC860" s="64"/>
      <c r="DD860" s="64"/>
      <c r="DE860" s="64"/>
      <c r="DF860" s="65"/>
      <c r="DG860" s="65"/>
      <c r="DH860" s="64"/>
      <c r="DI860" s="64"/>
      <c r="DJ860" s="64"/>
      <c r="DK860" s="64"/>
      <c r="DL860" s="64"/>
      <c r="DM860" s="64"/>
      <c r="DN860" s="64"/>
      <c r="DO860" s="64"/>
      <c r="DP860" s="64"/>
      <c r="DQ860" s="64"/>
      <c r="DR860" s="64"/>
      <c r="DS860" s="65"/>
      <c r="DT860" s="65"/>
      <c r="DU860" s="65"/>
      <c r="DV860" s="65"/>
      <c r="DW860" s="65"/>
      <c r="DX860" s="65"/>
      <c r="DY860" s="65"/>
      <c r="DZ860" s="65"/>
      <c r="EA860" s="65"/>
      <c r="EB860" s="65"/>
      <c r="EC860" s="65"/>
      <c r="ED860" s="65"/>
      <c r="EE860" s="65"/>
      <c r="EF860" s="65"/>
      <c r="EG860" s="65"/>
      <c r="EH860" s="65"/>
      <c r="EI860" s="65"/>
      <c r="EJ860" s="65"/>
      <c r="EK860" s="65"/>
      <c r="EL860" s="65"/>
      <c r="EM860" s="65"/>
      <c r="EN860" s="64"/>
      <c r="EO860" s="64"/>
      <c r="EP860" s="64"/>
      <c r="EQ860" s="64"/>
      <c r="ER860" s="64"/>
      <c r="ES860" s="166"/>
      <c r="ET860" s="166"/>
      <c r="EU860" s="166"/>
      <c r="EV860" s="166"/>
      <c r="EW860" s="166"/>
      <c r="EX860" s="166"/>
      <c r="EY860" s="166"/>
      <c r="EZ860" s="166"/>
      <c r="FA860" s="166"/>
      <c r="FB860" s="166"/>
      <c r="FC860" s="166"/>
      <c r="FD860" s="166"/>
      <c r="FE860" s="166"/>
      <c r="FF860" s="166"/>
      <c r="FG860" s="166"/>
      <c r="FH860" s="166"/>
      <c r="FI860" s="166"/>
      <c r="FJ860" s="166"/>
      <c r="FK860" s="166"/>
      <c r="FL860" s="166"/>
      <c r="FM860" s="166"/>
    </row>
    <row r="861" spans="66:169" x14ac:dyDescent="0.3"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C861" s="64"/>
      <c r="CD861" s="64"/>
      <c r="CE861" s="64"/>
      <c r="CF861" s="64"/>
      <c r="CG861" s="64"/>
      <c r="CH861" s="64"/>
      <c r="CI861" s="64"/>
      <c r="CJ861" s="64"/>
      <c r="CK861" s="64"/>
      <c r="CL861" s="64"/>
      <c r="CM861" s="64"/>
      <c r="CN861" s="64"/>
      <c r="CO861" s="64"/>
      <c r="CP861" s="64"/>
      <c r="CQ861" s="64"/>
      <c r="CR861" s="64"/>
      <c r="CS861" s="64"/>
      <c r="CT861" s="64"/>
      <c r="CU861" s="64"/>
      <c r="CV861" s="64"/>
      <c r="CW861" s="64"/>
      <c r="CX861" s="64"/>
      <c r="CY861" s="64"/>
      <c r="CZ861" s="64"/>
      <c r="DA861" s="64"/>
      <c r="DB861" s="64"/>
      <c r="DC861" s="64"/>
      <c r="DD861" s="64"/>
      <c r="DE861" s="64"/>
      <c r="DF861" s="65"/>
      <c r="DG861" s="65"/>
      <c r="DH861" s="64"/>
      <c r="DI861" s="64"/>
      <c r="DJ861" s="64"/>
      <c r="DK861" s="64"/>
      <c r="DL861" s="64"/>
      <c r="DM861" s="64"/>
      <c r="DN861" s="64"/>
      <c r="DO861" s="64"/>
      <c r="DP861" s="64"/>
      <c r="DQ861" s="64"/>
      <c r="DR861" s="64"/>
      <c r="DS861" s="65"/>
      <c r="DT861" s="65"/>
      <c r="DU861" s="65"/>
      <c r="DV861" s="65"/>
      <c r="DW861" s="65"/>
      <c r="DX861" s="65"/>
      <c r="DY861" s="65"/>
      <c r="DZ861" s="65"/>
      <c r="EA861" s="65"/>
      <c r="EB861" s="65"/>
      <c r="EC861" s="65"/>
      <c r="ED861" s="65"/>
      <c r="EE861" s="65"/>
      <c r="EF861" s="65"/>
      <c r="EG861" s="65"/>
      <c r="EH861" s="65"/>
      <c r="EI861" s="65"/>
      <c r="EJ861" s="65"/>
      <c r="EK861" s="65"/>
      <c r="EL861" s="65"/>
      <c r="EM861" s="65"/>
      <c r="EN861" s="64"/>
      <c r="EO861" s="64"/>
      <c r="EP861" s="64"/>
      <c r="EQ861" s="64"/>
      <c r="ER861" s="64"/>
      <c r="ES861" s="166"/>
      <c r="ET861" s="166"/>
      <c r="EU861" s="166"/>
      <c r="EV861" s="166"/>
      <c r="EW861" s="166"/>
      <c r="EX861" s="166"/>
      <c r="EY861" s="166"/>
      <c r="EZ861" s="166"/>
      <c r="FA861" s="166"/>
      <c r="FB861" s="166"/>
      <c r="FC861" s="166"/>
      <c r="FD861" s="166"/>
      <c r="FE861" s="166"/>
      <c r="FF861" s="166"/>
      <c r="FG861" s="166"/>
      <c r="FH861" s="166"/>
      <c r="FI861" s="166"/>
      <c r="FJ861" s="166"/>
      <c r="FK861" s="166"/>
      <c r="FL861" s="166"/>
      <c r="FM861" s="166"/>
    </row>
    <row r="862" spans="66:169" x14ac:dyDescent="0.3"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  <c r="CO862" s="64"/>
      <c r="CP862" s="64"/>
      <c r="CQ862" s="64"/>
      <c r="CR862" s="64"/>
      <c r="CS862" s="64"/>
      <c r="CT862" s="64"/>
      <c r="CU862" s="64"/>
      <c r="CV862" s="64"/>
      <c r="CW862" s="64"/>
      <c r="CX862" s="64"/>
      <c r="CY862" s="64"/>
      <c r="CZ862" s="64"/>
      <c r="DA862" s="64"/>
      <c r="DB862" s="64"/>
      <c r="DC862" s="64"/>
      <c r="DD862" s="64"/>
      <c r="DE862" s="64"/>
      <c r="DF862" s="65"/>
      <c r="DG862" s="65"/>
      <c r="DH862" s="64"/>
      <c r="DI862" s="64"/>
      <c r="DJ862" s="64"/>
      <c r="DK862" s="64"/>
      <c r="DL862" s="64"/>
      <c r="DM862" s="64"/>
      <c r="DN862" s="64"/>
      <c r="DO862" s="64"/>
      <c r="DP862" s="64"/>
      <c r="DQ862" s="64"/>
      <c r="DR862" s="64"/>
      <c r="DS862" s="65"/>
      <c r="DT862" s="65"/>
      <c r="DU862" s="65"/>
      <c r="DV862" s="65"/>
      <c r="DW862" s="65"/>
      <c r="DX862" s="65"/>
      <c r="DY862" s="65"/>
      <c r="DZ862" s="65"/>
      <c r="EA862" s="65"/>
      <c r="EB862" s="65"/>
      <c r="EC862" s="65"/>
      <c r="ED862" s="65"/>
      <c r="EE862" s="65"/>
      <c r="EF862" s="65"/>
      <c r="EG862" s="65"/>
      <c r="EH862" s="65"/>
      <c r="EI862" s="65"/>
      <c r="EJ862" s="65"/>
      <c r="EK862" s="65"/>
      <c r="EL862" s="65"/>
      <c r="EM862" s="65"/>
      <c r="EN862" s="64"/>
      <c r="EO862" s="64"/>
      <c r="EP862" s="64"/>
      <c r="EQ862" s="64"/>
      <c r="ER862" s="64"/>
      <c r="ES862" s="166"/>
      <c r="ET862" s="166"/>
      <c r="EU862" s="166"/>
      <c r="EV862" s="166"/>
      <c r="EW862" s="166"/>
      <c r="EX862" s="166"/>
      <c r="EY862" s="166"/>
      <c r="EZ862" s="166"/>
      <c r="FA862" s="166"/>
      <c r="FB862" s="166"/>
      <c r="FC862" s="166"/>
      <c r="FD862" s="166"/>
      <c r="FE862" s="166"/>
      <c r="FF862" s="166"/>
      <c r="FG862" s="166"/>
      <c r="FH862" s="166"/>
      <c r="FI862" s="166"/>
      <c r="FJ862" s="166"/>
      <c r="FK862" s="166"/>
      <c r="FL862" s="166"/>
      <c r="FM862" s="166"/>
    </row>
    <row r="863" spans="66:169" x14ac:dyDescent="0.3"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  <c r="CO863" s="64"/>
      <c r="CP863" s="64"/>
      <c r="CQ863" s="64"/>
      <c r="CR863" s="64"/>
      <c r="CS863" s="64"/>
      <c r="CT863" s="64"/>
      <c r="CU863" s="64"/>
      <c r="CV863" s="64"/>
      <c r="CW863" s="64"/>
      <c r="CX863" s="64"/>
      <c r="CY863" s="64"/>
      <c r="CZ863" s="64"/>
      <c r="DA863" s="64"/>
      <c r="DB863" s="64"/>
      <c r="DC863" s="64"/>
      <c r="DD863" s="64"/>
      <c r="DE863" s="64"/>
      <c r="DF863" s="65"/>
      <c r="DG863" s="65"/>
      <c r="DH863" s="64"/>
      <c r="DI863" s="64"/>
      <c r="DJ863" s="64"/>
      <c r="DK863" s="64"/>
      <c r="DL863" s="64"/>
      <c r="DM863" s="64"/>
      <c r="DN863" s="64"/>
      <c r="DO863" s="64"/>
      <c r="DP863" s="64"/>
      <c r="DQ863" s="64"/>
      <c r="DR863" s="64"/>
      <c r="DS863" s="65"/>
      <c r="DT863" s="65"/>
      <c r="DU863" s="65"/>
      <c r="DV863" s="65"/>
      <c r="DW863" s="65"/>
      <c r="DX863" s="65"/>
      <c r="DY863" s="65"/>
      <c r="DZ863" s="65"/>
      <c r="EA863" s="65"/>
      <c r="EB863" s="65"/>
      <c r="EC863" s="65"/>
      <c r="ED863" s="65"/>
      <c r="EE863" s="65"/>
      <c r="EF863" s="65"/>
      <c r="EG863" s="65"/>
      <c r="EH863" s="65"/>
      <c r="EI863" s="65"/>
      <c r="EJ863" s="65"/>
      <c r="EK863" s="65"/>
      <c r="EL863" s="65"/>
      <c r="EM863" s="65"/>
      <c r="EN863" s="64"/>
      <c r="EO863" s="64"/>
      <c r="EP863" s="64"/>
      <c r="EQ863" s="64"/>
      <c r="ER863" s="64"/>
      <c r="ES863" s="166"/>
      <c r="ET863" s="166"/>
      <c r="EU863" s="166"/>
      <c r="EV863" s="166"/>
      <c r="EW863" s="166"/>
      <c r="EX863" s="166"/>
      <c r="EY863" s="166"/>
      <c r="EZ863" s="166"/>
      <c r="FA863" s="166"/>
      <c r="FB863" s="166"/>
      <c r="FC863" s="166"/>
      <c r="FD863" s="166"/>
      <c r="FE863" s="166"/>
      <c r="FF863" s="166"/>
      <c r="FG863" s="166"/>
      <c r="FH863" s="166"/>
      <c r="FI863" s="166"/>
      <c r="FJ863" s="166"/>
      <c r="FK863" s="166"/>
      <c r="FL863" s="166"/>
      <c r="FM863" s="166"/>
    </row>
    <row r="864" spans="66:169" x14ac:dyDescent="0.3">
      <c r="BN864" s="64"/>
      <c r="BO864" s="64"/>
      <c r="BP864" s="64"/>
      <c r="BQ864" s="64"/>
      <c r="BR864" s="64"/>
      <c r="BS864" s="64"/>
      <c r="BT864" s="64"/>
      <c r="BU864" s="64"/>
      <c r="BV864" s="64"/>
      <c r="BW864" s="64"/>
      <c r="BX864" s="64"/>
      <c r="BY864" s="64"/>
      <c r="BZ864" s="64"/>
      <c r="CA864" s="64"/>
      <c r="CC864" s="64"/>
      <c r="CD864" s="64"/>
      <c r="CE864" s="64"/>
      <c r="CF864" s="64"/>
      <c r="CG864" s="64"/>
      <c r="CH864" s="64"/>
      <c r="CI864" s="64"/>
      <c r="CJ864" s="64"/>
      <c r="CK864" s="64"/>
      <c r="CL864" s="64"/>
      <c r="CM864" s="64"/>
      <c r="CN864" s="64"/>
      <c r="CO864" s="64"/>
      <c r="CP864" s="64"/>
      <c r="CQ864" s="64"/>
      <c r="CR864" s="64"/>
      <c r="CS864" s="64"/>
      <c r="CT864" s="64"/>
      <c r="CU864" s="64"/>
      <c r="CV864" s="64"/>
      <c r="CW864" s="64"/>
      <c r="CX864" s="64"/>
      <c r="CY864" s="64"/>
      <c r="CZ864" s="64"/>
      <c r="DA864" s="64"/>
      <c r="DB864" s="64"/>
      <c r="DC864" s="64"/>
      <c r="DD864" s="64"/>
      <c r="DE864" s="64"/>
      <c r="DF864" s="65"/>
      <c r="DG864" s="65"/>
      <c r="DH864" s="64"/>
      <c r="DI864" s="64"/>
      <c r="DJ864" s="64"/>
      <c r="DK864" s="64"/>
      <c r="DL864" s="64"/>
      <c r="DM864" s="64"/>
      <c r="DN864" s="64"/>
      <c r="DO864" s="64"/>
      <c r="DP864" s="64"/>
      <c r="DQ864" s="64"/>
      <c r="DR864" s="64"/>
      <c r="DS864" s="65"/>
      <c r="DT864" s="65"/>
      <c r="DU864" s="65"/>
      <c r="DV864" s="65"/>
      <c r="DW864" s="65"/>
      <c r="DX864" s="65"/>
      <c r="DY864" s="65"/>
      <c r="DZ864" s="65"/>
      <c r="EA864" s="65"/>
      <c r="EB864" s="65"/>
      <c r="EC864" s="65"/>
      <c r="ED864" s="65"/>
      <c r="EE864" s="65"/>
      <c r="EF864" s="65"/>
      <c r="EG864" s="65"/>
      <c r="EH864" s="65"/>
      <c r="EI864" s="65"/>
      <c r="EJ864" s="65"/>
      <c r="EK864" s="65"/>
      <c r="EL864" s="65"/>
      <c r="EM864" s="65"/>
      <c r="EN864" s="64"/>
      <c r="EO864" s="64"/>
      <c r="EP864" s="64"/>
      <c r="EQ864" s="64"/>
      <c r="ER864" s="64"/>
      <c r="ES864" s="166"/>
      <c r="ET864" s="166"/>
      <c r="EU864" s="166"/>
      <c r="EV864" s="166"/>
      <c r="EW864" s="166"/>
      <c r="EX864" s="166"/>
      <c r="EY864" s="166"/>
      <c r="EZ864" s="166"/>
      <c r="FA864" s="166"/>
      <c r="FB864" s="166"/>
      <c r="FC864" s="166"/>
      <c r="FD864" s="166"/>
      <c r="FE864" s="166"/>
      <c r="FF864" s="166"/>
      <c r="FG864" s="166"/>
      <c r="FH864" s="166"/>
      <c r="FI864" s="166"/>
      <c r="FJ864" s="166"/>
      <c r="FK864" s="166"/>
      <c r="FL864" s="166"/>
      <c r="FM864" s="166"/>
    </row>
    <row r="865" spans="66:169" x14ac:dyDescent="0.3">
      <c r="BN865" s="64"/>
      <c r="BO865" s="64"/>
      <c r="BP865" s="64"/>
      <c r="BQ865" s="64"/>
      <c r="BR865" s="64"/>
      <c r="BS865" s="64"/>
      <c r="BT865" s="64"/>
      <c r="BU865" s="64"/>
      <c r="BV865" s="64"/>
      <c r="BW865" s="64"/>
      <c r="BX865" s="64"/>
      <c r="BY865" s="64"/>
      <c r="BZ865" s="64"/>
      <c r="CA865" s="64"/>
      <c r="CC865" s="64"/>
      <c r="CD865" s="64"/>
      <c r="CE865" s="64"/>
      <c r="CF865" s="64"/>
      <c r="CG865" s="64"/>
      <c r="CH865" s="64"/>
      <c r="CI865" s="64"/>
      <c r="CJ865" s="64"/>
      <c r="CK865" s="64"/>
      <c r="CL865" s="64"/>
      <c r="CM865" s="64"/>
      <c r="CN865" s="64"/>
      <c r="CO865" s="64"/>
      <c r="CP865" s="64"/>
      <c r="CQ865" s="64"/>
      <c r="CR865" s="64"/>
      <c r="CS865" s="64"/>
      <c r="CT865" s="64"/>
      <c r="CU865" s="64"/>
      <c r="CV865" s="64"/>
      <c r="CW865" s="64"/>
      <c r="CX865" s="64"/>
      <c r="CY865" s="64"/>
      <c r="CZ865" s="64"/>
      <c r="DA865" s="64"/>
      <c r="DB865" s="64"/>
      <c r="DC865" s="64"/>
      <c r="DD865" s="64"/>
      <c r="DE865" s="64"/>
      <c r="DF865" s="65"/>
      <c r="DG865" s="65"/>
      <c r="DH865" s="64"/>
      <c r="DI865" s="64"/>
      <c r="DJ865" s="64"/>
      <c r="DK865" s="64"/>
      <c r="DL865" s="64"/>
      <c r="DM865" s="64"/>
      <c r="DN865" s="64"/>
      <c r="DO865" s="64"/>
      <c r="DP865" s="64"/>
      <c r="DQ865" s="64"/>
      <c r="DR865" s="64"/>
      <c r="DS865" s="65"/>
      <c r="DT865" s="65"/>
      <c r="DU865" s="65"/>
      <c r="DV865" s="65"/>
      <c r="DW865" s="65"/>
      <c r="DX865" s="65"/>
      <c r="DY865" s="65"/>
      <c r="DZ865" s="65"/>
      <c r="EA865" s="65"/>
      <c r="EB865" s="65"/>
      <c r="EC865" s="65"/>
      <c r="ED865" s="65"/>
      <c r="EE865" s="65"/>
      <c r="EF865" s="65"/>
      <c r="EG865" s="65"/>
      <c r="EH865" s="65"/>
      <c r="EI865" s="65"/>
      <c r="EJ865" s="65"/>
      <c r="EK865" s="65"/>
      <c r="EL865" s="65"/>
      <c r="EM865" s="65"/>
      <c r="EN865" s="64"/>
      <c r="EO865" s="64"/>
      <c r="EP865" s="64"/>
      <c r="EQ865" s="64"/>
      <c r="ER865" s="64"/>
      <c r="ES865" s="166"/>
      <c r="ET865" s="166"/>
      <c r="EU865" s="166"/>
      <c r="EV865" s="166"/>
      <c r="EW865" s="166"/>
      <c r="EX865" s="166"/>
      <c r="EY865" s="166"/>
      <c r="EZ865" s="166"/>
      <c r="FA865" s="166"/>
      <c r="FB865" s="166"/>
      <c r="FC865" s="166"/>
      <c r="FD865" s="166"/>
      <c r="FE865" s="166"/>
      <c r="FF865" s="166"/>
      <c r="FG865" s="166"/>
      <c r="FH865" s="166"/>
      <c r="FI865" s="166"/>
      <c r="FJ865" s="166"/>
      <c r="FK865" s="166"/>
      <c r="FL865" s="166"/>
      <c r="FM865" s="166"/>
    </row>
    <row r="866" spans="66:169" x14ac:dyDescent="0.3">
      <c r="BN866" s="64"/>
      <c r="BO866" s="64"/>
      <c r="BP866" s="64"/>
      <c r="BQ866" s="64"/>
      <c r="BR866" s="64"/>
      <c r="BS866" s="64"/>
      <c r="BT866" s="64"/>
      <c r="BU866" s="64"/>
      <c r="BV866" s="64"/>
      <c r="BW866" s="64"/>
      <c r="BX866" s="64"/>
      <c r="BY866" s="64"/>
      <c r="BZ866" s="64"/>
      <c r="CA866" s="64"/>
      <c r="CC866" s="64"/>
      <c r="CD866" s="64"/>
      <c r="CE866" s="64"/>
      <c r="CF866" s="64"/>
      <c r="CG866" s="64"/>
      <c r="CH866" s="64"/>
      <c r="CI866" s="64"/>
      <c r="CJ866" s="64"/>
      <c r="CK866" s="64"/>
      <c r="CL866" s="64"/>
      <c r="CM866" s="64"/>
      <c r="CN866" s="64"/>
      <c r="CO866" s="64"/>
      <c r="CP866" s="64"/>
      <c r="CQ866" s="64"/>
      <c r="CR866" s="64"/>
      <c r="CS866" s="64"/>
      <c r="CT866" s="64"/>
      <c r="CU866" s="64"/>
      <c r="CV866" s="64"/>
      <c r="CW866" s="64"/>
      <c r="CX866" s="64"/>
      <c r="CY866" s="64"/>
      <c r="CZ866" s="64"/>
      <c r="DA866" s="64"/>
      <c r="DB866" s="64"/>
      <c r="DC866" s="64"/>
      <c r="DD866" s="64"/>
      <c r="DE866" s="64"/>
      <c r="DF866" s="65"/>
      <c r="DG866" s="65"/>
      <c r="DH866" s="64"/>
      <c r="DI866" s="64"/>
      <c r="DJ866" s="64"/>
      <c r="DK866" s="64"/>
      <c r="DL866" s="64"/>
      <c r="DM866" s="64"/>
      <c r="DN866" s="64"/>
      <c r="DO866" s="64"/>
      <c r="DP866" s="64"/>
      <c r="DQ866" s="64"/>
      <c r="DR866" s="64"/>
      <c r="DS866" s="65"/>
      <c r="DT866" s="65"/>
      <c r="DU866" s="65"/>
      <c r="DV866" s="65"/>
      <c r="DW866" s="65"/>
      <c r="DX866" s="65"/>
      <c r="DY866" s="65"/>
      <c r="DZ866" s="65"/>
      <c r="EA866" s="65"/>
      <c r="EB866" s="65"/>
      <c r="EC866" s="65"/>
      <c r="ED866" s="65"/>
      <c r="EE866" s="65"/>
      <c r="EF866" s="65"/>
      <c r="EG866" s="65"/>
      <c r="EH866" s="65"/>
      <c r="EI866" s="65"/>
      <c r="EJ866" s="65"/>
      <c r="EK866" s="65"/>
      <c r="EL866" s="65"/>
      <c r="EM866" s="65"/>
      <c r="EN866" s="64"/>
      <c r="EO866" s="64"/>
      <c r="EP866" s="64"/>
      <c r="EQ866" s="64"/>
      <c r="ER866" s="64"/>
      <c r="ES866" s="166"/>
      <c r="ET866" s="166"/>
      <c r="EU866" s="166"/>
      <c r="EV866" s="166"/>
      <c r="EW866" s="166"/>
      <c r="EX866" s="166"/>
      <c r="EY866" s="166"/>
      <c r="EZ866" s="166"/>
      <c r="FA866" s="166"/>
      <c r="FB866" s="166"/>
      <c r="FC866" s="166"/>
      <c r="FD866" s="166"/>
      <c r="FE866" s="166"/>
      <c r="FF866" s="166"/>
      <c r="FG866" s="166"/>
      <c r="FH866" s="166"/>
      <c r="FI866" s="166"/>
      <c r="FJ866" s="166"/>
      <c r="FK866" s="166"/>
      <c r="FL866" s="166"/>
      <c r="FM866" s="166"/>
    </row>
    <row r="867" spans="66:169" x14ac:dyDescent="0.3">
      <c r="BN867" s="64"/>
      <c r="BO867" s="64"/>
      <c r="BP867" s="64"/>
      <c r="BQ867" s="64"/>
      <c r="BR867" s="64"/>
      <c r="BS867" s="64"/>
      <c r="BT867" s="64"/>
      <c r="BU867" s="64"/>
      <c r="BV867" s="64"/>
      <c r="BW867" s="64"/>
      <c r="BX867" s="64"/>
      <c r="BY867" s="64"/>
      <c r="BZ867" s="64"/>
      <c r="CA867" s="64"/>
      <c r="CC867" s="64"/>
      <c r="CD867" s="64"/>
      <c r="CE867" s="64"/>
      <c r="CF867" s="64"/>
      <c r="CG867" s="64"/>
      <c r="CH867" s="64"/>
      <c r="CI867" s="64"/>
      <c r="CJ867" s="64"/>
      <c r="CK867" s="64"/>
      <c r="CL867" s="64"/>
      <c r="CM867" s="64"/>
      <c r="CN867" s="64"/>
      <c r="CO867" s="64"/>
      <c r="CP867" s="64"/>
      <c r="CQ867" s="64"/>
      <c r="CR867" s="64"/>
      <c r="CS867" s="64"/>
      <c r="CT867" s="64"/>
      <c r="CU867" s="64"/>
      <c r="CV867" s="64"/>
      <c r="CW867" s="64"/>
      <c r="CX867" s="64"/>
      <c r="CY867" s="64"/>
      <c r="CZ867" s="64"/>
      <c r="DA867" s="64"/>
      <c r="DB867" s="64"/>
      <c r="DC867" s="64"/>
      <c r="DD867" s="64"/>
      <c r="DE867" s="64"/>
      <c r="DF867" s="65"/>
      <c r="DG867" s="65"/>
      <c r="DH867" s="64"/>
      <c r="DI867" s="64"/>
      <c r="DJ867" s="64"/>
      <c r="DK867" s="64"/>
      <c r="DL867" s="64"/>
      <c r="DM867" s="64"/>
      <c r="DN867" s="64"/>
      <c r="DO867" s="64"/>
      <c r="DP867" s="64"/>
      <c r="DQ867" s="64"/>
      <c r="DR867" s="64"/>
      <c r="DS867" s="65"/>
      <c r="DT867" s="65"/>
      <c r="DU867" s="65"/>
      <c r="DV867" s="65"/>
      <c r="DW867" s="65"/>
      <c r="DX867" s="65"/>
      <c r="DY867" s="65"/>
      <c r="DZ867" s="65"/>
      <c r="EA867" s="65"/>
      <c r="EB867" s="65"/>
      <c r="EC867" s="65"/>
      <c r="ED867" s="65"/>
      <c r="EE867" s="65"/>
      <c r="EF867" s="65"/>
      <c r="EG867" s="65"/>
      <c r="EH867" s="65"/>
      <c r="EI867" s="65"/>
      <c r="EJ867" s="65"/>
      <c r="EK867" s="65"/>
      <c r="EL867" s="65"/>
      <c r="EM867" s="65"/>
      <c r="EN867" s="64"/>
      <c r="EO867" s="64"/>
      <c r="EP867" s="64"/>
      <c r="EQ867" s="64"/>
      <c r="ER867" s="64"/>
      <c r="ES867" s="166"/>
      <c r="ET867" s="166"/>
      <c r="EU867" s="166"/>
      <c r="EV867" s="166"/>
      <c r="EW867" s="166"/>
      <c r="EX867" s="166"/>
      <c r="EY867" s="166"/>
      <c r="EZ867" s="166"/>
      <c r="FA867" s="166"/>
      <c r="FB867" s="166"/>
      <c r="FC867" s="166"/>
      <c r="FD867" s="166"/>
      <c r="FE867" s="166"/>
      <c r="FF867" s="166"/>
      <c r="FG867" s="166"/>
      <c r="FH867" s="166"/>
      <c r="FI867" s="166"/>
      <c r="FJ867" s="166"/>
      <c r="FK867" s="166"/>
      <c r="FL867" s="166"/>
      <c r="FM867" s="166"/>
    </row>
    <row r="868" spans="66:169" x14ac:dyDescent="0.3">
      <c r="BN868" s="64"/>
      <c r="BO868" s="64"/>
      <c r="BP868" s="64"/>
      <c r="BQ868" s="64"/>
      <c r="BR868" s="64"/>
      <c r="BS868" s="64"/>
      <c r="BT868" s="64"/>
      <c r="BU868" s="64"/>
      <c r="BV868" s="64"/>
      <c r="BW868" s="64"/>
      <c r="BX868" s="64"/>
      <c r="BY868" s="64"/>
      <c r="BZ868" s="64"/>
      <c r="CA868" s="64"/>
      <c r="CC868" s="64"/>
      <c r="CD868" s="64"/>
      <c r="CE868" s="64"/>
      <c r="CF868" s="64"/>
      <c r="CG868" s="64"/>
      <c r="CH868" s="64"/>
      <c r="CI868" s="64"/>
      <c r="CJ868" s="64"/>
      <c r="CK868" s="64"/>
      <c r="CL868" s="64"/>
      <c r="CM868" s="64"/>
      <c r="CN868" s="64"/>
      <c r="CO868" s="64"/>
      <c r="CP868" s="64"/>
      <c r="CQ868" s="64"/>
      <c r="CR868" s="64"/>
      <c r="CS868" s="64"/>
      <c r="CT868" s="64"/>
      <c r="CU868" s="64"/>
      <c r="CV868" s="64"/>
      <c r="CW868" s="64"/>
      <c r="CX868" s="64"/>
      <c r="CY868" s="64"/>
      <c r="CZ868" s="64"/>
      <c r="DA868" s="64"/>
      <c r="DB868" s="64"/>
      <c r="DC868" s="64"/>
      <c r="DD868" s="64"/>
      <c r="DE868" s="64"/>
      <c r="DF868" s="65"/>
      <c r="DG868" s="65"/>
      <c r="DH868" s="64"/>
      <c r="DI868" s="64"/>
      <c r="DJ868" s="64"/>
      <c r="DK868" s="64"/>
      <c r="DL868" s="64"/>
      <c r="DM868" s="64"/>
      <c r="DN868" s="64"/>
      <c r="DO868" s="64"/>
      <c r="DP868" s="64"/>
      <c r="DQ868" s="64"/>
      <c r="DR868" s="64"/>
      <c r="DS868" s="65"/>
      <c r="DT868" s="65"/>
      <c r="DU868" s="65"/>
      <c r="DV868" s="65"/>
      <c r="DW868" s="65"/>
      <c r="DX868" s="65"/>
      <c r="DY868" s="65"/>
      <c r="DZ868" s="65"/>
      <c r="EA868" s="65"/>
      <c r="EB868" s="65"/>
      <c r="EC868" s="65"/>
      <c r="ED868" s="65"/>
      <c r="EE868" s="65"/>
      <c r="EF868" s="65"/>
      <c r="EG868" s="65"/>
      <c r="EH868" s="65"/>
      <c r="EI868" s="65"/>
      <c r="EJ868" s="65"/>
      <c r="EK868" s="65"/>
      <c r="EL868" s="65"/>
      <c r="EM868" s="65"/>
      <c r="EN868" s="64"/>
      <c r="EO868" s="64"/>
      <c r="EP868" s="64"/>
      <c r="EQ868" s="64"/>
      <c r="ER868" s="64"/>
      <c r="ES868" s="166"/>
      <c r="ET868" s="166"/>
      <c r="EU868" s="166"/>
      <c r="EV868" s="166"/>
      <c r="EW868" s="166"/>
      <c r="EX868" s="166"/>
      <c r="EY868" s="166"/>
      <c r="EZ868" s="166"/>
      <c r="FA868" s="166"/>
      <c r="FB868" s="166"/>
      <c r="FC868" s="166"/>
      <c r="FD868" s="166"/>
      <c r="FE868" s="166"/>
      <c r="FF868" s="166"/>
      <c r="FG868" s="166"/>
      <c r="FH868" s="166"/>
      <c r="FI868" s="166"/>
      <c r="FJ868" s="166"/>
      <c r="FK868" s="166"/>
      <c r="FL868" s="166"/>
      <c r="FM868" s="166"/>
    </row>
    <row r="869" spans="66:169" x14ac:dyDescent="0.3">
      <c r="BN869" s="64"/>
      <c r="BO869" s="64"/>
      <c r="BP869" s="64"/>
      <c r="BQ869" s="64"/>
      <c r="BR869" s="64"/>
      <c r="BS869" s="64"/>
      <c r="BT869" s="64"/>
      <c r="BU869" s="64"/>
      <c r="BV869" s="64"/>
      <c r="BW869" s="64"/>
      <c r="BX869" s="64"/>
      <c r="BY869" s="64"/>
      <c r="BZ869" s="64"/>
      <c r="CA869" s="64"/>
      <c r="CC869" s="64"/>
      <c r="CD869" s="64"/>
      <c r="CE869" s="64"/>
      <c r="CF869" s="64"/>
      <c r="CG869" s="64"/>
      <c r="CH869" s="64"/>
      <c r="CI869" s="64"/>
      <c r="CJ869" s="64"/>
      <c r="CK869" s="64"/>
      <c r="CL869" s="64"/>
      <c r="CM869" s="64"/>
      <c r="CN869" s="64"/>
      <c r="CO869" s="64"/>
      <c r="CP869" s="64"/>
      <c r="CQ869" s="64"/>
      <c r="CR869" s="64"/>
      <c r="CS869" s="64"/>
      <c r="CT869" s="64"/>
      <c r="CU869" s="64"/>
      <c r="CV869" s="64"/>
      <c r="CW869" s="64"/>
      <c r="CX869" s="64"/>
      <c r="CY869" s="64"/>
      <c r="CZ869" s="64"/>
      <c r="DA869" s="64"/>
      <c r="DB869" s="64"/>
      <c r="DC869" s="64"/>
      <c r="DD869" s="64"/>
      <c r="DE869" s="64"/>
      <c r="DF869" s="65"/>
      <c r="DG869" s="65"/>
      <c r="DH869" s="64"/>
      <c r="DI869" s="64"/>
      <c r="DJ869" s="64"/>
      <c r="DK869" s="64"/>
      <c r="DL869" s="64"/>
      <c r="DM869" s="64"/>
      <c r="DN869" s="64"/>
      <c r="DO869" s="64"/>
      <c r="DP869" s="64"/>
      <c r="DQ869" s="64"/>
      <c r="DR869" s="64"/>
      <c r="DS869" s="65"/>
      <c r="DT869" s="65"/>
      <c r="DU869" s="65"/>
      <c r="DV869" s="65"/>
      <c r="DW869" s="65"/>
      <c r="DX869" s="65"/>
      <c r="DY869" s="65"/>
      <c r="DZ869" s="65"/>
      <c r="EA869" s="65"/>
      <c r="EB869" s="65"/>
      <c r="EC869" s="65"/>
      <c r="ED869" s="65"/>
      <c r="EE869" s="65"/>
      <c r="EF869" s="65"/>
      <c r="EG869" s="65"/>
      <c r="EH869" s="65"/>
      <c r="EI869" s="65"/>
      <c r="EJ869" s="65"/>
      <c r="EK869" s="65"/>
      <c r="EL869" s="65"/>
      <c r="EM869" s="65"/>
      <c r="EN869" s="64"/>
      <c r="EO869" s="64"/>
      <c r="EP869" s="64"/>
      <c r="EQ869" s="64"/>
      <c r="ER869" s="64"/>
      <c r="ES869" s="166"/>
      <c r="ET869" s="166"/>
      <c r="EU869" s="166"/>
      <c r="EV869" s="166"/>
      <c r="EW869" s="166"/>
      <c r="EX869" s="166"/>
      <c r="EY869" s="166"/>
      <c r="EZ869" s="166"/>
      <c r="FA869" s="166"/>
      <c r="FB869" s="166"/>
      <c r="FC869" s="166"/>
      <c r="FD869" s="166"/>
      <c r="FE869" s="166"/>
      <c r="FF869" s="166"/>
      <c r="FG869" s="166"/>
      <c r="FH869" s="166"/>
      <c r="FI869" s="166"/>
      <c r="FJ869" s="166"/>
      <c r="FK869" s="166"/>
      <c r="FL869" s="166"/>
      <c r="FM869" s="166"/>
    </row>
    <row r="870" spans="66:169" x14ac:dyDescent="0.3">
      <c r="BN870" s="64"/>
      <c r="BO870" s="64"/>
      <c r="BP870" s="64"/>
      <c r="BQ870" s="64"/>
      <c r="BR870" s="64"/>
      <c r="BS870" s="64"/>
      <c r="BT870" s="64"/>
      <c r="BU870" s="64"/>
      <c r="BV870" s="64"/>
      <c r="BW870" s="64"/>
      <c r="BX870" s="64"/>
      <c r="BY870" s="64"/>
      <c r="BZ870" s="64"/>
      <c r="CA870" s="64"/>
      <c r="CC870" s="64"/>
      <c r="CD870" s="64"/>
      <c r="CE870" s="64"/>
      <c r="CF870" s="64"/>
      <c r="CG870" s="64"/>
      <c r="CH870" s="64"/>
      <c r="CI870" s="64"/>
      <c r="CJ870" s="64"/>
      <c r="CK870" s="64"/>
      <c r="CL870" s="64"/>
      <c r="CM870" s="64"/>
      <c r="CN870" s="64"/>
      <c r="CO870" s="64"/>
      <c r="CP870" s="64"/>
      <c r="CQ870" s="64"/>
      <c r="CR870" s="64"/>
      <c r="CS870" s="64"/>
      <c r="CT870" s="64"/>
      <c r="CU870" s="64"/>
      <c r="CV870" s="64"/>
      <c r="CW870" s="64"/>
      <c r="CX870" s="64"/>
      <c r="CY870" s="64"/>
      <c r="CZ870" s="64"/>
      <c r="DA870" s="64"/>
      <c r="DB870" s="64"/>
      <c r="DC870" s="64"/>
      <c r="DD870" s="64"/>
      <c r="DE870" s="64"/>
      <c r="DF870" s="65"/>
      <c r="DG870" s="65"/>
      <c r="DH870" s="64"/>
      <c r="DI870" s="64"/>
      <c r="DJ870" s="64"/>
      <c r="DK870" s="64"/>
      <c r="DL870" s="64"/>
      <c r="DM870" s="64"/>
      <c r="DN870" s="64"/>
      <c r="DO870" s="64"/>
      <c r="DP870" s="64"/>
      <c r="DQ870" s="64"/>
      <c r="DR870" s="64"/>
      <c r="DS870" s="65"/>
      <c r="DT870" s="65"/>
      <c r="DU870" s="65"/>
      <c r="DV870" s="65"/>
      <c r="DW870" s="65"/>
      <c r="DX870" s="65"/>
      <c r="DY870" s="65"/>
      <c r="DZ870" s="65"/>
      <c r="EA870" s="65"/>
      <c r="EB870" s="65"/>
      <c r="EC870" s="65"/>
      <c r="ED870" s="65"/>
      <c r="EE870" s="65"/>
      <c r="EF870" s="65"/>
      <c r="EG870" s="65"/>
      <c r="EH870" s="65"/>
      <c r="EI870" s="65"/>
      <c r="EJ870" s="65"/>
      <c r="EK870" s="65"/>
      <c r="EL870" s="65"/>
      <c r="EM870" s="65"/>
      <c r="EN870" s="64"/>
      <c r="EO870" s="64"/>
      <c r="EP870" s="64"/>
      <c r="EQ870" s="64"/>
      <c r="ER870" s="64"/>
      <c r="ES870" s="166"/>
      <c r="ET870" s="166"/>
      <c r="EU870" s="166"/>
      <c r="EV870" s="166"/>
      <c r="EW870" s="166"/>
      <c r="EX870" s="166"/>
      <c r="EY870" s="166"/>
      <c r="EZ870" s="166"/>
      <c r="FA870" s="166"/>
      <c r="FB870" s="166"/>
      <c r="FC870" s="166"/>
      <c r="FD870" s="166"/>
      <c r="FE870" s="166"/>
      <c r="FF870" s="166"/>
      <c r="FG870" s="166"/>
      <c r="FH870" s="166"/>
      <c r="FI870" s="166"/>
      <c r="FJ870" s="166"/>
      <c r="FK870" s="166"/>
      <c r="FL870" s="166"/>
      <c r="FM870" s="166"/>
    </row>
    <row r="871" spans="66:169" x14ac:dyDescent="0.3">
      <c r="BN871" s="64"/>
      <c r="BO871" s="64"/>
      <c r="BP871" s="64"/>
      <c r="BQ871" s="64"/>
      <c r="BR871" s="64"/>
      <c r="BS871" s="64"/>
      <c r="BT871" s="64"/>
      <c r="BU871" s="64"/>
      <c r="BV871" s="64"/>
      <c r="BW871" s="64"/>
      <c r="BX871" s="64"/>
      <c r="BY871" s="64"/>
      <c r="BZ871" s="64"/>
      <c r="CA871" s="64"/>
      <c r="CC871" s="64"/>
      <c r="CD871" s="64"/>
      <c r="CE871" s="64"/>
      <c r="CF871" s="64"/>
      <c r="CG871" s="64"/>
      <c r="CH871" s="64"/>
      <c r="CI871" s="64"/>
      <c r="CJ871" s="64"/>
      <c r="CK871" s="64"/>
      <c r="CL871" s="64"/>
      <c r="CM871" s="64"/>
      <c r="CN871" s="64"/>
      <c r="CO871" s="64"/>
      <c r="CP871" s="64"/>
      <c r="CQ871" s="64"/>
      <c r="CR871" s="64"/>
      <c r="CS871" s="64"/>
      <c r="CT871" s="64"/>
      <c r="CU871" s="64"/>
      <c r="CV871" s="64"/>
      <c r="CW871" s="64"/>
      <c r="CX871" s="64"/>
      <c r="CY871" s="64"/>
      <c r="CZ871" s="64"/>
      <c r="DA871" s="64"/>
      <c r="DB871" s="64"/>
      <c r="DC871" s="64"/>
      <c r="DD871" s="64"/>
      <c r="DE871" s="64"/>
      <c r="DF871" s="65"/>
      <c r="DG871" s="65"/>
      <c r="DH871" s="64"/>
      <c r="DI871" s="64"/>
      <c r="DJ871" s="64"/>
      <c r="DK871" s="64"/>
      <c r="DL871" s="64"/>
      <c r="DM871" s="64"/>
      <c r="DN871" s="64"/>
      <c r="DO871" s="64"/>
      <c r="DP871" s="64"/>
      <c r="DQ871" s="64"/>
      <c r="DR871" s="64"/>
      <c r="DS871" s="65"/>
      <c r="DT871" s="65"/>
      <c r="DU871" s="65"/>
      <c r="DV871" s="65"/>
      <c r="DW871" s="65"/>
      <c r="DX871" s="65"/>
      <c r="DY871" s="65"/>
      <c r="DZ871" s="65"/>
      <c r="EA871" s="65"/>
      <c r="EB871" s="65"/>
      <c r="EC871" s="65"/>
      <c r="ED871" s="65"/>
      <c r="EE871" s="65"/>
      <c r="EF871" s="65"/>
      <c r="EG871" s="65"/>
      <c r="EH871" s="65"/>
      <c r="EI871" s="65"/>
      <c r="EJ871" s="65"/>
      <c r="EK871" s="65"/>
      <c r="EL871" s="65"/>
      <c r="EM871" s="65"/>
      <c r="EN871" s="64"/>
      <c r="EO871" s="64"/>
      <c r="EP871" s="64"/>
      <c r="EQ871" s="64"/>
      <c r="ER871" s="64"/>
      <c r="ES871" s="166"/>
      <c r="ET871" s="166"/>
      <c r="EU871" s="166"/>
      <c r="EV871" s="166"/>
      <c r="EW871" s="166"/>
      <c r="EX871" s="166"/>
      <c r="EY871" s="166"/>
      <c r="EZ871" s="166"/>
      <c r="FA871" s="166"/>
      <c r="FB871" s="166"/>
      <c r="FC871" s="166"/>
      <c r="FD871" s="166"/>
      <c r="FE871" s="166"/>
      <c r="FF871" s="166"/>
      <c r="FG871" s="166"/>
      <c r="FH871" s="166"/>
      <c r="FI871" s="166"/>
      <c r="FJ871" s="166"/>
      <c r="FK871" s="166"/>
      <c r="FL871" s="166"/>
      <c r="FM871" s="166"/>
    </row>
    <row r="872" spans="66:169" x14ac:dyDescent="0.3">
      <c r="BN872" s="64"/>
      <c r="BO872" s="64"/>
      <c r="BP872" s="64"/>
      <c r="BQ872" s="64"/>
      <c r="BR872" s="64"/>
      <c r="BS872" s="64"/>
      <c r="BT872" s="64"/>
      <c r="BU872" s="64"/>
      <c r="BV872" s="64"/>
      <c r="BW872" s="64"/>
      <c r="BX872" s="64"/>
      <c r="BY872" s="64"/>
      <c r="BZ872" s="64"/>
      <c r="CA872" s="64"/>
      <c r="CC872" s="64"/>
      <c r="CD872" s="64"/>
      <c r="CE872" s="64"/>
      <c r="CF872" s="64"/>
      <c r="CG872" s="64"/>
      <c r="CH872" s="64"/>
      <c r="CI872" s="64"/>
      <c r="CJ872" s="64"/>
      <c r="CK872" s="64"/>
      <c r="CL872" s="64"/>
      <c r="CM872" s="64"/>
      <c r="CN872" s="64"/>
      <c r="CO872" s="64"/>
      <c r="CP872" s="64"/>
      <c r="CQ872" s="64"/>
      <c r="CR872" s="64"/>
      <c r="CS872" s="64"/>
      <c r="CT872" s="64"/>
      <c r="CU872" s="64"/>
      <c r="CV872" s="64"/>
      <c r="CW872" s="64"/>
      <c r="CX872" s="64"/>
      <c r="CY872" s="64"/>
      <c r="CZ872" s="64"/>
      <c r="DA872" s="64"/>
      <c r="DB872" s="64"/>
      <c r="DC872" s="64"/>
      <c r="DD872" s="64"/>
      <c r="DE872" s="64"/>
      <c r="DF872" s="65"/>
      <c r="DG872" s="65"/>
      <c r="DH872" s="64"/>
      <c r="DI872" s="64"/>
      <c r="DJ872" s="64"/>
      <c r="DK872" s="64"/>
      <c r="DL872" s="64"/>
      <c r="DM872" s="64"/>
      <c r="DN872" s="64"/>
      <c r="DO872" s="64"/>
      <c r="DP872" s="64"/>
      <c r="DQ872" s="64"/>
      <c r="DR872" s="64"/>
      <c r="DS872" s="65"/>
      <c r="DT872" s="65"/>
      <c r="DU872" s="65"/>
      <c r="DV872" s="65"/>
      <c r="DW872" s="65"/>
      <c r="DX872" s="65"/>
      <c r="DY872" s="65"/>
      <c r="DZ872" s="65"/>
      <c r="EA872" s="65"/>
      <c r="EB872" s="65"/>
      <c r="EC872" s="65"/>
      <c r="ED872" s="65"/>
      <c r="EE872" s="65"/>
      <c r="EF872" s="65"/>
      <c r="EG872" s="65"/>
      <c r="EH872" s="65"/>
      <c r="EI872" s="65"/>
      <c r="EJ872" s="65"/>
      <c r="EK872" s="65"/>
      <c r="EL872" s="65"/>
      <c r="EM872" s="65"/>
      <c r="EN872" s="64"/>
      <c r="EO872" s="64"/>
      <c r="EP872" s="64"/>
      <c r="EQ872" s="64"/>
      <c r="ER872" s="64"/>
      <c r="ES872" s="166"/>
      <c r="ET872" s="166"/>
      <c r="EU872" s="166"/>
      <c r="EV872" s="166"/>
      <c r="EW872" s="166"/>
      <c r="EX872" s="166"/>
      <c r="EY872" s="166"/>
      <c r="EZ872" s="166"/>
      <c r="FA872" s="166"/>
      <c r="FB872" s="166"/>
      <c r="FC872" s="166"/>
      <c r="FD872" s="166"/>
      <c r="FE872" s="166"/>
      <c r="FF872" s="166"/>
      <c r="FG872" s="166"/>
      <c r="FH872" s="166"/>
      <c r="FI872" s="166"/>
      <c r="FJ872" s="166"/>
      <c r="FK872" s="166"/>
      <c r="FL872" s="166"/>
      <c r="FM872" s="166"/>
    </row>
    <row r="873" spans="66:169" x14ac:dyDescent="0.3">
      <c r="BN873" s="64"/>
      <c r="BO873" s="64"/>
      <c r="BP873" s="64"/>
      <c r="BQ873" s="64"/>
      <c r="BR873" s="64"/>
      <c r="BS873" s="64"/>
      <c r="BT873" s="64"/>
      <c r="BU873" s="64"/>
      <c r="BV873" s="64"/>
      <c r="BW873" s="64"/>
      <c r="BX873" s="64"/>
      <c r="BY873" s="64"/>
      <c r="BZ873" s="64"/>
      <c r="CA873" s="64"/>
      <c r="CC873" s="64"/>
      <c r="CD873" s="64"/>
      <c r="CE873" s="64"/>
      <c r="CF873" s="64"/>
      <c r="CG873" s="64"/>
      <c r="CH873" s="64"/>
      <c r="CI873" s="64"/>
      <c r="CJ873" s="64"/>
      <c r="CK873" s="64"/>
      <c r="CL873" s="64"/>
      <c r="CM873" s="64"/>
      <c r="CN873" s="64"/>
      <c r="CO873" s="64"/>
      <c r="CP873" s="64"/>
      <c r="CQ873" s="64"/>
      <c r="CR873" s="64"/>
      <c r="CS873" s="64"/>
      <c r="CT873" s="64"/>
      <c r="CU873" s="64"/>
      <c r="CV873" s="64"/>
      <c r="CW873" s="64"/>
      <c r="CX873" s="64"/>
      <c r="CY873" s="64"/>
      <c r="CZ873" s="64"/>
      <c r="DA873" s="64"/>
      <c r="DB873" s="64"/>
      <c r="DC873" s="64"/>
      <c r="DD873" s="64"/>
      <c r="DE873" s="64"/>
      <c r="DF873" s="65"/>
      <c r="DG873" s="65"/>
      <c r="DH873" s="64"/>
      <c r="DI873" s="64"/>
      <c r="DJ873" s="64"/>
      <c r="DK873" s="64"/>
      <c r="DL873" s="64"/>
      <c r="DM873" s="64"/>
      <c r="DN873" s="64"/>
      <c r="DO873" s="64"/>
      <c r="DP873" s="64"/>
      <c r="DQ873" s="64"/>
      <c r="DR873" s="64"/>
      <c r="DS873" s="65"/>
      <c r="DT873" s="65"/>
      <c r="DU873" s="65"/>
      <c r="DV873" s="65"/>
      <c r="DW873" s="65"/>
      <c r="DX873" s="65"/>
      <c r="DY873" s="65"/>
      <c r="DZ873" s="65"/>
      <c r="EA873" s="65"/>
      <c r="EB873" s="65"/>
      <c r="EC873" s="65"/>
      <c r="ED873" s="65"/>
      <c r="EE873" s="65"/>
      <c r="EF873" s="65"/>
      <c r="EG873" s="65"/>
      <c r="EH873" s="65"/>
      <c r="EI873" s="65"/>
      <c r="EJ873" s="65"/>
      <c r="EK873" s="65"/>
      <c r="EL873" s="65"/>
      <c r="EM873" s="65"/>
      <c r="EN873" s="64"/>
      <c r="EO873" s="64"/>
      <c r="EP873" s="64"/>
      <c r="EQ873" s="64"/>
      <c r="ER873" s="64"/>
      <c r="ES873" s="166"/>
      <c r="ET873" s="166"/>
      <c r="EU873" s="166"/>
      <c r="EV873" s="166"/>
      <c r="EW873" s="166"/>
      <c r="EX873" s="166"/>
      <c r="EY873" s="166"/>
      <c r="EZ873" s="166"/>
      <c r="FA873" s="166"/>
      <c r="FB873" s="166"/>
      <c r="FC873" s="166"/>
      <c r="FD873" s="166"/>
      <c r="FE873" s="166"/>
      <c r="FF873" s="166"/>
      <c r="FG873" s="166"/>
      <c r="FH873" s="166"/>
      <c r="FI873" s="166"/>
      <c r="FJ873" s="166"/>
      <c r="FK873" s="166"/>
      <c r="FL873" s="166"/>
      <c r="FM873" s="166"/>
    </row>
    <row r="874" spans="66:169" x14ac:dyDescent="0.3">
      <c r="BN874" s="64"/>
      <c r="BO874" s="64"/>
      <c r="BP874" s="64"/>
      <c r="BQ874" s="64"/>
      <c r="BR874" s="64"/>
      <c r="BS874" s="64"/>
      <c r="BT874" s="64"/>
      <c r="BU874" s="64"/>
      <c r="BV874" s="64"/>
      <c r="BW874" s="64"/>
      <c r="BX874" s="64"/>
      <c r="BY874" s="64"/>
      <c r="BZ874" s="64"/>
      <c r="CA874" s="64"/>
      <c r="CC874" s="64"/>
      <c r="CD874" s="64"/>
      <c r="CE874" s="64"/>
      <c r="CF874" s="64"/>
      <c r="CG874" s="64"/>
      <c r="CH874" s="64"/>
      <c r="CI874" s="64"/>
      <c r="CJ874" s="64"/>
      <c r="CK874" s="64"/>
      <c r="CL874" s="64"/>
      <c r="CM874" s="64"/>
      <c r="CN874" s="64"/>
      <c r="CO874" s="64"/>
      <c r="CP874" s="64"/>
      <c r="CQ874" s="64"/>
      <c r="CR874" s="64"/>
      <c r="CS874" s="64"/>
      <c r="CT874" s="64"/>
      <c r="CU874" s="64"/>
      <c r="CV874" s="64"/>
      <c r="CW874" s="64"/>
      <c r="CX874" s="64"/>
      <c r="CY874" s="64"/>
      <c r="CZ874" s="64"/>
      <c r="DA874" s="64"/>
      <c r="DB874" s="64"/>
      <c r="DC874" s="64"/>
      <c r="DD874" s="64"/>
      <c r="DE874" s="64"/>
      <c r="DF874" s="65"/>
      <c r="DG874" s="65"/>
      <c r="DH874" s="64"/>
      <c r="DI874" s="64"/>
      <c r="DJ874" s="64"/>
      <c r="DK874" s="64"/>
      <c r="DL874" s="64"/>
      <c r="DM874" s="64"/>
      <c r="DN874" s="64"/>
      <c r="DO874" s="64"/>
      <c r="DP874" s="64"/>
      <c r="DQ874" s="64"/>
      <c r="DR874" s="64"/>
      <c r="DS874" s="65"/>
      <c r="DT874" s="65"/>
      <c r="DU874" s="65"/>
      <c r="DV874" s="65"/>
      <c r="DW874" s="65"/>
      <c r="DX874" s="65"/>
      <c r="DY874" s="65"/>
      <c r="DZ874" s="65"/>
      <c r="EA874" s="65"/>
      <c r="EB874" s="65"/>
      <c r="EC874" s="65"/>
      <c r="ED874" s="65"/>
      <c r="EE874" s="65"/>
      <c r="EF874" s="65"/>
      <c r="EG874" s="65"/>
      <c r="EH874" s="65"/>
      <c r="EI874" s="65"/>
      <c r="EJ874" s="65"/>
      <c r="EK874" s="65"/>
      <c r="EL874" s="65"/>
      <c r="EM874" s="65"/>
      <c r="EN874" s="64"/>
      <c r="EO874" s="64"/>
      <c r="EP874" s="64"/>
      <c r="EQ874" s="64"/>
      <c r="ER874" s="64"/>
      <c r="ES874" s="166"/>
      <c r="ET874" s="166"/>
      <c r="EU874" s="166"/>
      <c r="EV874" s="166"/>
      <c r="EW874" s="166"/>
      <c r="EX874" s="166"/>
      <c r="EY874" s="166"/>
      <c r="EZ874" s="166"/>
      <c r="FA874" s="166"/>
      <c r="FB874" s="166"/>
      <c r="FC874" s="166"/>
      <c r="FD874" s="166"/>
      <c r="FE874" s="166"/>
      <c r="FF874" s="166"/>
      <c r="FG874" s="166"/>
      <c r="FH874" s="166"/>
      <c r="FI874" s="166"/>
      <c r="FJ874" s="166"/>
      <c r="FK874" s="166"/>
      <c r="FL874" s="166"/>
      <c r="FM874" s="166"/>
    </row>
    <row r="875" spans="66:169" x14ac:dyDescent="0.3">
      <c r="BN875" s="64"/>
      <c r="BO875" s="64"/>
      <c r="BP875" s="64"/>
      <c r="BQ875" s="64"/>
      <c r="BR875" s="64"/>
      <c r="BS875" s="64"/>
      <c r="BT875" s="64"/>
      <c r="BU875" s="64"/>
      <c r="BV875" s="64"/>
      <c r="BW875" s="64"/>
      <c r="BX875" s="64"/>
      <c r="BY875" s="64"/>
      <c r="BZ875" s="64"/>
      <c r="CA875" s="64"/>
      <c r="CC875" s="64"/>
      <c r="CD875" s="64"/>
      <c r="CE875" s="64"/>
      <c r="CF875" s="64"/>
      <c r="CG875" s="64"/>
      <c r="CH875" s="64"/>
      <c r="CI875" s="64"/>
      <c r="CJ875" s="64"/>
      <c r="CK875" s="64"/>
      <c r="CL875" s="64"/>
      <c r="CM875" s="64"/>
      <c r="CN875" s="64"/>
      <c r="CO875" s="64"/>
      <c r="CP875" s="64"/>
      <c r="CQ875" s="64"/>
      <c r="CR875" s="64"/>
      <c r="CS875" s="64"/>
      <c r="CT875" s="64"/>
      <c r="CU875" s="64"/>
      <c r="CV875" s="64"/>
      <c r="CW875" s="64"/>
      <c r="CX875" s="64"/>
      <c r="CY875" s="64"/>
      <c r="CZ875" s="64"/>
      <c r="DA875" s="64"/>
      <c r="DB875" s="64"/>
      <c r="DC875" s="64"/>
      <c r="DD875" s="64"/>
      <c r="DE875" s="64"/>
      <c r="DF875" s="65"/>
      <c r="DG875" s="65"/>
      <c r="DH875" s="64"/>
      <c r="DI875" s="64"/>
      <c r="DJ875" s="64"/>
      <c r="DK875" s="64"/>
      <c r="DL875" s="64"/>
      <c r="DM875" s="64"/>
      <c r="DN875" s="64"/>
      <c r="DO875" s="64"/>
      <c r="DP875" s="64"/>
      <c r="DQ875" s="64"/>
      <c r="DR875" s="64"/>
      <c r="DS875" s="65"/>
      <c r="DT875" s="65"/>
      <c r="DU875" s="65"/>
      <c r="DV875" s="65"/>
      <c r="DW875" s="65"/>
      <c r="DX875" s="65"/>
      <c r="DY875" s="65"/>
      <c r="DZ875" s="65"/>
      <c r="EA875" s="65"/>
      <c r="EB875" s="65"/>
      <c r="EC875" s="65"/>
      <c r="ED875" s="65"/>
      <c r="EE875" s="65"/>
      <c r="EF875" s="65"/>
      <c r="EG875" s="65"/>
      <c r="EH875" s="65"/>
      <c r="EI875" s="65"/>
      <c r="EJ875" s="65"/>
      <c r="EK875" s="65"/>
      <c r="EL875" s="65"/>
      <c r="EM875" s="65"/>
      <c r="EN875" s="64"/>
      <c r="EO875" s="64"/>
      <c r="EP875" s="64"/>
      <c r="EQ875" s="64"/>
      <c r="ER875" s="64"/>
      <c r="ES875" s="166"/>
      <c r="ET875" s="166"/>
      <c r="EU875" s="166"/>
      <c r="EV875" s="166"/>
      <c r="EW875" s="166"/>
      <c r="EX875" s="166"/>
      <c r="EY875" s="166"/>
      <c r="EZ875" s="166"/>
      <c r="FA875" s="166"/>
      <c r="FB875" s="166"/>
      <c r="FC875" s="166"/>
      <c r="FD875" s="166"/>
      <c r="FE875" s="166"/>
      <c r="FF875" s="166"/>
      <c r="FG875" s="166"/>
      <c r="FH875" s="166"/>
      <c r="FI875" s="166"/>
      <c r="FJ875" s="166"/>
      <c r="FK875" s="166"/>
      <c r="FL875" s="166"/>
      <c r="FM875" s="166"/>
    </row>
    <row r="876" spans="66:169" x14ac:dyDescent="0.3">
      <c r="BN876" s="64"/>
      <c r="BO876" s="64"/>
      <c r="BP876" s="64"/>
      <c r="BQ876" s="64"/>
      <c r="BR876" s="64"/>
      <c r="BS876" s="64"/>
      <c r="BT876" s="64"/>
      <c r="BU876" s="64"/>
      <c r="BV876" s="64"/>
      <c r="BW876" s="64"/>
      <c r="BX876" s="64"/>
      <c r="BY876" s="64"/>
      <c r="BZ876" s="64"/>
      <c r="CA876" s="64"/>
      <c r="CC876" s="64"/>
      <c r="CD876" s="64"/>
      <c r="CE876" s="64"/>
      <c r="CF876" s="64"/>
      <c r="CG876" s="64"/>
      <c r="CH876" s="64"/>
      <c r="CI876" s="64"/>
      <c r="CJ876" s="64"/>
      <c r="CK876" s="64"/>
      <c r="CL876" s="64"/>
      <c r="CM876" s="64"/>
      <c r="CN876" s="64"/>
      <c r="CO876" s="64"/>
      <c r="CP876" s="64"/>
      <c r="CQ876" s="64"/>
      <c r="CR876" s="64"/>
      <c r="CS876" s="64"/>
      <c r="CT876" s="64"/>
      <c r="CU876" s="64"/>
      <c r="CV876" s="64"/>
      <c r="CW876" s="64"/>
      <c r="CX876" s="64"/>
      <c r="CY876" s="64"/>
      <c r="CZ876" s="64"/>
      <c r="DA876" s="64"/>
      <c r="DB876" s="64"/>
      <c r="DC876" s="64"/>
      <c r="DD876" s="64"/>
      <c r="DE876" s="64"/>
      <c r="DF876" s="65"/>
      <c r="DG876" s="65"/>
      <c r="DH876" s="64"/>
      <c r="DI876" s="64"/>
      <c r="DJ876" s="64"/>
      <c r="DK876" s="64"/>
      <c r="DL876" s="64"/>
      <c r="DM876" s="64"/>
      <c r="DN876" s="64"/>
      <c r="DO876" s="64"/>
      <c r="DP876" s="64"/>
      <c r="DQ876" s="64"/>
      <c r="DR876" s="64"/>
      <c r="DS876" s="65"/>
      <c r="DT876" s="65"/>
      <c r="DU876" s="65"/>
      <c r="DV876" s="65"/>
      <c r="DW876" s="65"/>
      <c r="DX876" s="65"/>
      <c r="DY876" s="65"/>
      <c r="DZ876" s="65"/>
      <c r="EA876" s="65"/>
      <c r="EB876" s="65"/>
      <c r="EC876" s="65"/>
      <c r="ED876" s="65"/>
      <c r="EE876" s="65"/>
      <c r="EF876" s="65"/>
      <c r="EG876" s="65"/>
      <c r="EH876" s="65"/>
      <c r="EI876" s="65"/>
      <c r="EJ876" s="65"/>
      <c r="EK876" s="65"/>
      <c r="EL876" s="65"/>
      <c r="EM876" s="65"/>
      <c r="EN876" s="64"/>
      <c r="EO876" s="64"/>
      <c r="EP876" s="64"/>
      <c r="EQ876" s="64"/>
      <c r="ER876" s="64"/>
      <c r="ES876" s="166"/>
      <c r="ET876" s="166"/>
      <c r="EU876" s="166"/>
      <c r="EV876" s="166"/>
      <c r="EW876" s="166"/>
      <c r="EX876" s="166"/>
      <c r="EY876" s="166"/>
      <c r="EZ876" s="166"/>
      <c r="FA876" s="166"/>
      <c r="FB876" s="166"/>
      <c r="FC876" s="166"/>
      <c r="FD876" s="166"/>
      <c r="FE876" s="166"/>
      <c r="FF876" s="166"/>
      <c r="FG876" s="166"/>
      <c r="FH876" s="166"/>
      <c r="FI876" s="166"/>
      <c r="FJ876" s="166"/>
      <c r="FK876" s="166"/>
      <c r="FL876" s="166"/>
      <c r="FM876" s="166"/>
    </row>
    <row r="877" spans="66:169" x14ac:dyDescent="0.3">
      <c r="BN877" s="64"/>
      <c r="BO877" s="64"/>
      <c r="BP877" s="64"/>
      <c r="BQ877" s="64"/>
      <c r="BR877" s="64"/>
      <c r="BS877" s="64"/>
      <c r="BT877" s="64"/>
      <c r="BU877" s="64"/>
      <c r="BV877" s="64"/>
      <c r="BW877" s="64"/>
      <c r="BX877" s="64"/>
      <c r="BY877" s="64"/>
      <c r="BZ877" s="64"/>
      <c r="CA877" s="64"/>
      <c r="CC877" s="64"/>
      <c r="CD877" s="64"/>
      <c r="CE877" s="64"/>
      <c r="CF877" s="64"/>
      <c r="CG877" s="64"/>
      <c r="CH877" s="64"/>
      <c r="CI877" s="64"/>
      <c r="CJ877" s="64"/>
      <c r="CK877" s="64"/>
      <c r="CL877" s="64"/>
      <c r="CM877" s="64"/>
      <c r="CN877" s="64"/>
      <c r="CO877" s="64"/>
      <c r="CP877" s="64"/>
      <c r="CQ877" s="64"/>
      <c r="CR877" s="64"/>
      <c r="CS877" s="64"/>
      <c r="CT877" s="64"/>
      <c r="CU877" s="64"/>
      <c r="CV877" s="64"/>
      <c r="CW877" s="64"/>
      <c r="CX877" s="64"/>
      <c r="CY877" s="64"/>
      <c r="CZ877" s="64"/>
      <c r="DA877" s="64"/>
      <c r="DB877" s="64"/>
      <c r="DC877" s="64"/>
      <c r="DD877" s="64"/>
      <c r="DE877" s="64"/>
      <c r="DF877" s="65"/>
      <c r="DG877" s="65"/>
      <c r="DH877" s="64"/>
      <c r="DI877" s="64"/>
      <c r="DJ877" s="64"/>
      <c r="DK877" s="64"/>
      <c r="DL877" s="64"/>
      <c r="DM877" s="64"/>
      <c r="DN877" s="64"/>
      <c r="DO877" s="64"/>
      <c r="DP877" s="64"/>
      <c r="DQ877" s="64"/>
      <c r="DR877" s="64"/>
      <c r="DS877" s="65"/>
      <c r="DT877" s="65"/>
      <c r="DU877" s="65"/>
      <c r="DV877" s="65"/>
      <c r="DW877" s="65"/>
      <c r="DX877" s="65"/>
      <c r="DY877" s="65"/>
      <c r="DZ877" s="65"/>
      <c r="EA877" s="65"/>
      <c r="EB877" s="65"/>
      <c r="EC877" s="65"/>
      <c r="ED877" s="65"/>
      <c r="EE877" s="65"/>
      <c r="EF877" s="65"/>
      <c r="EG877" s="65"/>
      <c r="EH877" s="65"/>
      <c r="EI877" s="65"/>
      <c r="EJ877" s="65"/>
      <c r="EK877" s="65"/>
      <c r="EL877" s="65"/>
      <c r="EM877" s="65"/>
      <c r="EN877" s="64"/>
      <c r="EO877" s="64"/>
      <c r="EP877" s="64"/>
      <c r="EQ877" s="64"/>
      <c r="ER877" s="64"/>
      <c r="ES877" s="166"/>
      <c r="ET877" s="166"/>
      <c r="EU877" s="166"/>
      <c r="EV877" s="166"/>
      <c r="EW877" s="166"/>
      <c r="EX877" s="166"/>
      <c r="EY877" s="166"/>
      <c r="EZ877" s="166"/>
      <c r="FA877" s="166"/>
      <c r="FB877" s="166"/>
      <c r="FC877" s="166"/>
      <c r="FD877" s="166"/>
      <c r="FE877" s="166"/>
      <c r="FF877" s="166"/>
      <c r="FG877" s="166"/>
      <c r="FH877" s="166"/>
      <c r="FI877" s="166"/>
      <c r="FJ877" s="166"/>
      <c r="FK877" s="166"/>
      <c r="FL877" s="166"/>
      <c r="FM877" s="166"/>
    </row>
    <row r="878" spans="66:169" x14ac:dyDescent="0.3">
      <c r="BN878" s="64"/>
      <c r="BO878" s="64"/>
      <c r="BP878" s="64"/>
      <c r="BQ878" s="64"/>
      <c r="BR878" s="64"/>
      <c r="BS878" s="64"/>
      <c r="BT878" s="64"/>
      <c r="BU878" s="64"/>
      <c r="BV878" s="64"/>
      <c r="BW878" s="64"/>
      <c r="BX878" s="64"/>
      <c r="BY878" s="64"/>
      <c r="BZ878" s="64"/>
      <c r="CA878" s="64"/>
      <c r="CC878" s="64"/>
      <c r="CD878" s="64"/>
      <c r="CE878" s="64"/>
      <c r="CF878" s="64"/>
      <c r="CG878" s="64"/>
      <c r="CH878" s="64"/>
      <c r="CI878" s="64"/>
      <c r="CJ878" s="64"/>
      <c r="CK878" s="64"/>
      <c r="CL878" s="64"/>
      <c r="CM878" s="64"/>
      <c r="CN878" s="64"/>
      <c r="CO878" s="64"/>
      <c r="CP878" s="64"/>
      <c r="CQ878" s="64"/>
      <c r="CR878" s="64"/>
      <c r="CS878" s="64"/>
      <c r="CT878" s="64"/>
      <c r="CU878" s="64"/>
      <c r="CV878" s="64"/>
      <c r="CW878" s="64"/>
      <c r="CX878" s="64"/>
      <c r="CY878" s="64"/>
      <c r="CZ878" s="64"/>
      <c r="DA878" s="64"/>
      <c r="DB878" s="64"/>
      <c r="DC878" s="64"/>
      <c r="DD878" s="64"/>
      <c r="DE878" s="64"/>
      <c r="DF878" s="65"/>
      <c r="DG878" s="65"/>
      <c r="DH878" s="64"/>
      <c r="DI878" s="64"/>
      <c r="DJ878" s="64"/>
      <c r="DK878" s="64"/>
      <c r="DL878" s="64"/>
      <c r="DM878" s="64"/>
      <c r="DN878" s="64"/>
      <c r="DO878" s="64"/>
      <c r="DP878" s="64"/>
      <c r="DQ878" s="64"/>
      <c r="DR878" s="64"/>
      <c r="DS878" s="65"/>
      <c r="DT878" s="65"/>
      <c r="DU878" s="65"/>
      <c r="DV878" s="65"/>
      <c r="DW878" s="65"/>
      <c r="DX878" s="65"/>
      <c r="DY878" s="65"/>
      <c r="DZ878" s="65"/>
      <c r="EA878" s="65"/>
      <c r="EB878" s="65"/>
      <c r="EC878" s="65"/>
      <c r="ED878" s="65"/>
      <c r="EE878" s="65"/>
      <c r="EF878" s="65"/>
      <c r="EG878" s="65"/>
      <c r="EH878" s="65"/>
      <c r="EI878" s="65"/>
      <c r="EJ878" s="65"/>
      <c r="EK878" s="65"/>
      <c r="EL878" s="65"/>
      <c r="EM878" s="65"/>
      <c r="EN878" s="64"/>
      <c r="EO878" s="64"/>
      <c r="EP878" s="64"/>
      <c r="EQ878" s="64"/>
      <c r="ER878" s="64"/>
      <c r="ES878" s="166"/>
      <c r="ET878" s="166"/>
      <c r="EU878" s="166"/>
      <c r="EV878" s="166"/>
      <c r="EW878" s="166"/>
      <c r="EX878" s="166"/>
      <c r="EY878" s="166"/>
      <c r="EZ878" s="166"/>
      <c r="FA878" s="166"/>
      <c r="FB878" s="166"/>
      <c r="FC878" s="166"/>
      <c r="FD878" s="166"/>
      <c r="FE878" s="166"/>
      <c r="FF878" s="166"/>
      <c r="FG878" s="166"/>
      <c r="FH878" s="166"/>
      <c r="FI878" s="166"/>
      <c r="FJ878" s="166"/>
      <c r="FK878" s="166"/>
      <c r="FL878" s="166"/>
      <c r="FM878" s="166"/>
    </row>
    <row r="879" spans="66:169" x14ac:dyDescent="0.3"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C879" s="64"/>
      <c r="CD879" s="64"/>
      <c r="CE879" s="64"/>
      <c r="CF879" s="64"/>
      <c r="CG879" s="64"/>
      <c r="CH879" s="64"/>
      <c r="CI879" s="64"/>
      <c r="CJ879" s="64"/>
      <c r="CK879" s="64"/>
      <c r="CL879" s="64"/>
      <c r="CM879" s="64"/>
      <c r="CN879" s="64"/>
      <c r="CO879" s="64"/>
      <c r="CP879" s="64"/>
      <c r="CQ879" s="64"/>
      <c r="CR879" s="64"/>
      <c r="CS879" s="64"/>
      <c r="CT879" s="64"/>
      <c r="CU879" s="64"/>
      <c r="CV879" s="64"/>
      <c r="CW879" s="64"/>
      <c r="CX879" s="64"/>
      <c r="CY879" s="64"/>
      <c r="CZ879" s="64"/>
      <c r="DA879" s="64"/>
      <c r="DB879" s="64"/>
      <c r="DC879" s="64"/>
      <c r="DD879" s="64"/>
      <c r="DE879" s="64"/>
      <c r="DF879" s="65"/>
      <c r="DG879" s="65"/>
      <c r="DH879" s="64"/>
      <c r="DI879" s="64"/>
      <c r="DJ879" s="64"/>
      <c r="DK879" s="64"/>
      <c r="DL879" s="64"/>
      <c r="DM879" s="64"/>
      <c r="DN879" s="64"/>
      <c r="DO879" s="64"/>
      <c r="DP879" s="64"/>
      <c r="DQ879" s="64"/>
      <c r="DR879" s="64"/>
      <c r="DS879" s="65"/>
      <c r="DT879" s="65"/>
      <c r="DU879" s="65"/>
      <c r="DV879" s="65"/>
      <c r="DW879" s="65"/>
      <c r="DX879" s="65"/>
      <c r="DY879" s="65"/>
      <c r="DZ879" s="65"/>
      <c r="EA879" s="65"/>
      <c r="EB879" s="65"/>
      <c r="EC879" s="65"/>
      <c r="ED879" s="65"/>
      <c r="EE879" s="65"/>
      <c r="EF879" s="65"/>
      <c r="EG879" s="65"/>
      <c r="EH879" s="65"/>
      <c r="EI879" s="65"/>
      <c r="EJ879" s="65"/>
      <c r="EK879" s="65"/>
      <c r="EL879" s="65"/>
      <c r="EM879" s="65"/>
      <c r="EN879" s="64"/>
      <c r="EO879" s="64"/>
      <c r="EP879" s="64"/>
      <c r="EQ879" s="64"/>
      <c r="ER879" s="64"/>
      <c r="ES879" s="166"/>
      <c r="ET879" s="166"/>
      <c r="EU879" s="166"/>
      <c r="EV879" s="166"/>
      <c r="EW879" s="166"/>
      <c r="EX879" s="166"/>
      <c r="EY879" s="166"/>
      <c r="EZ879" s="166"/>
      <c r="FA879" s="166"/>
      <c r="FB879" s="166"/>
      <c r="FC879" s="166"/>
      <c r="FD879" s="166"/>
      <c r="FE879" s="166"/>
      <c r="FF879" s="166"/>
      <c r="FG879" s="166"/>
      <c r="FH879" s="166"/>
      <c r="FI879" s="166"/>
      <c r="FJ879" s="166"/>
      <c r="FK879" s="166"/>
      <c r="FL879" s="166"/>
      <c r="FM879" s="166"/>
    </row>
    <row r="880" spans="66:169" x14ac:dyDescent="0.3">
      <c r="BN880" s="64"/>
      <c r="BO880" s="64"/>
      <c r="BP880" s="64"/>
      <c r="BQ880" s="64"/>
      <c r="BR880" s="64"/>
      <c r="BS880" s="64"/>
      <c r="BT880" s="64"/>
      <c r="BU880" s="64"/>
      <c r="BV880" s="64"/>
      <c r="BW880" s="64"/>
      <c r="BX880" s="64"/>
      <c r="BY880" s="64"/>
      <c r="BZ880" s="64"/>
      <c r="CA880" s="64"/>
      <c r="CC880" s="64"/>
      <c r="CD880" s="64"/>
      <c r="CE880" s="64"/>
      <c r="CF880" s="64"/>
      <c r="CG880" s="64"/>
      <c r="CH880" s="64"/>
      <c r="CI880" s="64"/>
      <c r="CJ880" s="64"/>
      <c r="CK880" s="64"/>
      <c r="CL880" s="64"/>
      <c r="CM880" s="64"/>
      <c r="CN880" s="64"/>
      <c r="CO880" s="64"/>
      <c r="CP880" s="64"/>
      <c r="CQ880" s="64"/>
      <c r="CR880" s="64"/>
      <c r="CS880" s="64"/>
      <c r="CT880" s="64"/>
      <c r="CU880" s="64"/>
      <c r="CV880" s="64"/>
      <c r="CW880" s="64"/>
      <c r="CX880" s="64"/>
      <c r="CY880" s="64"/>
      <c r="CZ880" s="64"/>
      <c r="DA880" s="64"/>
      <c r="DB880" s="64"/>
      <c r="DC880" s="64"/>
      <c r="DD880" s="64"/>
      <c r="DE880" s="64"/>
      <c r="DF880" s="65"/>
      <c r="DG880" s="65"/>
      <c r="DH880" s="64"/>
      <c r="DI880" s="64"/>
      <c r="DJ880" s="64"/>
      <c r="DK880" s="64"/>
      <c r="DL880" s="64"/>
      <c r="DM880" s="64"/>
      <c r="DN880" s="64"/>
      <c r="DO880" s="64"/>
      <c r="DP880" s="64"/>
      <c r="DQ880" s="64"/>
      <c r="DR880" s="64"/>
      <c r="DS880" s="65"/>
      <c r="DT880" s="65"/>
      <c r="DU880" s="65"/>
      <c r="DV880" s="65"/>
      <c r="DW880" s="65"/>
      <c r="DX880" s="65"/>
      <c r="DY880" s="65"/>
      <c r="DZ880" s="65"/>
      <c r="EA880" s="65"/>
      <c r="EB880" s="65"/>
      <c r="EC880" s="65"/>
      <c r="ED880" s="65"/>
      <c r="EE880" s="65"/>
      <c r="EF880" s="65"/>
      <c r="EG880" s="65"/>
      <c r="EH880" s="65"/>
      <c r="EI880" s="65"/>
      <c r="EJ880" s="65"/>
      <c r="EK880" s="65"/>
      <c r="EL880" s="65"/>
      <c r="EM880" s="65"/>
      <c r="EN880" s="64"/>
      <c r="EO880" s="64"/>
      <c r="EP880" s="64"/>
      <c r="EQ880" s="64"/>
      <c r="ER880" s="64"/>
      <c r="ES880" s="166"/>
      <c r="ET880" s="166"/>
      <c r="EU880" s="166"/>
      <c r="EV880" s="166"/>
      <c r="EW880" s="166"/>
      <c r="EX880" s="166"/>
      <c r="EY880" s="166"/>
      <c r="EZ880" s="166"/>
      <c r="FA880" s="166"/>
      <c r="FB880" s="166"/>
      <c r="FC880" s="166"/>
      <c r="FD880" s="166"/>
      <c r="FE880" s="166"/>
      <c r="FF880" s="166"/>
      <c r="FG880" s="166"/>
      <c r="FH880" s="166"/>
      <c r="FI880" s="166"/>
      <c r="FJ880" s="166"/>
      <c r="FK880" s="166"/>
      <c r="FL880" s="166"/>
      <c r="FM880" s="166"/>
    </row>
    <row r="881" spans="66:169" x14ac:dyDescent="0.3">
      <c r="BN881" s="64"/>
      <c r="BO881" s="64"/>
      <c r="BP881" s="64"/>
      <c r="BQ881" s="64"/>
      <c r="BR881" s="64"/>
      <c r="BS881" s="64"/>
      <c r="BT881" s="64"/>
      <c r="BU881" s="64"/>
      <c r="BV881" s="64"/>
      <c r="BW881" s="64"/>
      <c r="BX881" s="64"/>
      <c r="BY881" s="64"/>
      <c r="BZ881" s="64"/>
      <c r="CA881" s="64"/>
      <c r="CC881" s="64"/>
      <c r="CD881" s="64"/>
      <c r="CE881" s="64"/>
      <c r="CF881" s="64"/>
      <c r="CG881" s="64"/>
      <c r="CH881" s="64"/>
      <c r="CI881" s="64"/>
      <c r="CJ881" s="64"/>
      <c r="CK881" s="64"/>
      <c r="CL881" s="64"/>
      <c r="CM881" s="64"/>
      <c r="CN881" s="64"/>
      <c r="CO881" s="64"/>
      <c r="CP881" s="64"/>
      <c r="CQ881" s="64"/>
      <c r="CR881" s="64"/>
      <c r="CS881" s="64"/>
      <c r="CT881" s="64"/>
      <c r="CU881" s="64"/>
      <c r="CV881" s="64"/>
      <c r="CW881" s="64"/>
      <c r="CX881" s="64"/>
      <c r="CY881" s="64"/>
      <c r="CZ881" s="64"/>
      <c r="DA881" s="64"/>
      <c r="DB881" s="64"/>
      <c r="DC881" s="64"/>
      <c r="DD881" s="64"/>
      <c r="DE881" s="64"/>
      <c r="DF881" s="65"/>
      <c r="DG881" s="65"/>
      <c r="DH881" s="64"/>
      <c r="DI881" s="64"/>
      <c r="DJ881" s="64"/>
      <c r="DK881" s="64"/>
      <c r="DL881" s="64"/>
      <c r="DM881" s="64"/>
      <c r="DN881" s="64"/>
      <c r="DO881" s="64"/>
      <c r="DP881" s="64"/>
      <c r="DQ881" s="64"/>
      <c r="DR881" s="64"/>
      <c r="DS881" s="65"/>
      <c r="DT881" s="65"/>
      <c r="DU881" s="65"/>
      <c r="DV881" s="65"/>
      <c r="DW881" s="65"/>
      <c r="DX881" s="65"/>
      <c r="DY881" s="65"/>
      <c r="DZ881" s="65"/>
      <c r="EA881" s="65"/>
      <c r="EB881" s="65"/>
      <c r="EC881" s="65"/>
      <c r="ED881" s="65"/>
      <c r="EE881" s="65"/>
      <c r="EF881" s="65"/>
      <c r="EG881" s="65"/>
      <c r="EH881" s="65"/>
      <c r="EI881" s="65"/>
      <c r="EJ881" s="65"/>
      <c r="EK881" s="65"/>
      <c r="EL881" s="65"/>
      <c r="EM881" s="65"/>
      <c r="EN881" s="64"/>
      <c r="EO881" s="64"/>
      <c r="EP881" s="64"/>
      <c r="EQ881" s="64"/>
      <c r="ER881" s="64"/>
      <c r="ES881" s="166"/>
      <c r="ET881" s="166"/>
      <c r="EU881" s="166"/>
      <c r="EV881" s="166"/>
      <c r="EW881" s="166"/>
      <c r="EX881" s="166"/>
      <c r="EY881" s="166"/>
      <c r="EZ881" s="166"/>
      <c r="FA881" s="166"/>
      <c r="FB881" s="166"/>
      <c r="FC881" s="166"/>
      <c r="FD881" s="166"/>
      <c r="FE881" s="166"/>
      <c r="FF881" s="166"/>
      <c r="FG881" s="166"/>
      <c r="FH881" s="166"/>
      <c r="FI881" s="166"/>
      <c r="FJ881" s="166"/>
      <c r="FK881" s="166"/>
      <c r="FL881" s="166"/>
      <c r="FM881" s="166"/>
    </row>
    <row r="882" spans="66:169" x14ac:dyDescent="0.3">
      <c r="BN882" s="64"/>
      <c r="BO882" s="64"/>
      <c r="BP882" s="64"/>
      <c r="BQ882" s="64"/>
      <c r="BR882" s="64"/>
      <c r="BS882" s="64"/>
      <c r="BT882" s="64"/>
      <c r="BU882" s="64"/>
      <c r="BV882" s="64"/>
      <c r="BW882" s="64"/>
      <c r="BX882" s="64"/>
      <c r="BY882" s="64"/>
      <c r="BZ882" s="64"/>
      <c r="CA882" s="64"/>
      <c r="CC882" s="64"/>
      <c r="CD882" s="64"/>
      <c r="CE882" s="64"/>
      <c r="CF882" s="64"/>
      <c r="CG882" s="64"/>
      <c r="CH882" s="64"/>
      <c r="CI882" s="64"/>
      <c r="CJ882" s="64"/>
      <c r="CK882" s="64"/>
      <c r="CL882" s="64"/>
      <c r="CM882" s="64"/>
      <c r="CN882" s="64"/>
      <c r="CO882" s="64"/>
      <c r="CP882" s="64"/>
      <c r="CQ882" s="64"/>
      <c r="CR882" s="64"/>
      <c r="CS882" s="64"/>
      <c r="CT882" s="64"/>
      <c r="CU882" s="64"/>
      <c r="CV882" s="64"/>
      <c r="CW882" s="64"/>
      <c r="CX882" s="64"/>
      <c r="CY882" s="64"/>
      <c r="CZ882" s="64"/>
      <c r="DA882" s="64"/>
      <c r="DB882" s="64"/>
      <c r="DC882" s="64"/>
      <c r="DD882" s="64"/>
      <c r="DE882" s="64"/>
      <c r="DF882" s="65"/>
      <c r="DG882" s="65"/>
      <c r="DH882" s="64"/>
      <c r="DI882" s="64"/>
      <c r="DJ882" s="64"/>
      <c r="DK882" s="64"/>
      <c r="DL882" s="64"/>
      <c r="DM882" s="64"/>
      <c r="DN882" s="64"/>
      <c r="DO882" s="64"/>
      <c r="DP882" s="64"/>
      <c r="DQ882" s="64"/>
      <c r="DR882" s="64"/>
      <c r="DS882" s="65"/>
      <c r="DT882" s="65"/>
      <c r="DU882" s="65"/>
      <c r="DV882" s="65"/>
      <c r="DW882" s="65"/>
      <c r="DX882" s="65"/>
      <c r="DY882" s="65"/>
      <c r="DZ882" s="65"/>
      <c r="EA882" s="65"/>
      <c r="EB882" s="65"/>
      <c r="EC882" s="65"/>
      <c r="ED882" s="65"/>
      <c r="EE882" s="65"/>
      <c r="EF882" s="65"/>
      <c r="EG882" s="65"/>
      <c r="EH882" s="65"/>
      <c r="EI882" s="65"/>
      <c r="EJ882" s="65"/>
      <c r="EK882" s="65"/>
      <c r="EL882" s="65"/>
      <c r="EM882" s="65"/>
      <c r="EN882" s="64"/>
      <c r="EO882" s="64"/>
      <c r="EP882" s="64"/>
      <c r="EQ882" s="64"/>
      <c r="ER882" s="64"/>
      <c r="ES882" s="166"/>
      <c r="ET882" s="166"/>
      <c r="EU882" s="166"/>
      <c r="EV882" s="166"/>
      <c r="EW882" s="166"/>
      <c r="EX882" s="166"/>
      <c r="EY882" s="166"/>
      <c r="EZ882" s="166"/>
      <c r="FA882" s="166"/>
      <c r="FB882" s="166"/>
      <c r="FC882" s="166"/>
      <c r="FD882" s="166"/>
      <c r="FE882" s="166"/>
      <c r="FF882" s="166"/>
      <c r="FG882" s="166"/>
      <c r="FH882" s="166"/>
      <c r="FI882" s="166"/>
      <c r="FJ882" s="166"/>
      <c r="FK882" s="166"/>
      <c r="FL882" s="166"/>
      <c r="FM882" s="166"/>
    </row>
    <row r="883" spans="66:169" x14ac:dyDescent="0.3"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C883" s="64"/>
      <c r="CD883" s="64"/>
      <c r="CE883" s="64"/>
      <c r="CF883" s="64"/>
      <c r="CG883" s="64"/>
      <c r="CH883" s="64"/>
      <c r="CI883" s="64"/>
      <c r="CJ883" s="64"/>
      <c r="CK883" s="64"/>
      <c r="CL883" s="64"/>
      <c r="CM883" s="64"/>
      <c r="CN883" s="64"/>
      <c r="CO883" s="64"/>
      <c r="CP883" s="64"/>
      <c r="CQ883" s="64"/>
      <c r="CR883" s="64"/>
      <c r="CS883" s="64"/>
      <c r="CT883" s="64"/>
      <c r="CU883" s="64"/>
      <c r="CV883" s="64"/>
      <c r="CW883" s="64"/>
      <c r="CX883" s="64"/>
      <c r="CY883" s="64"/>
      <c r="CZ883" s="64"/>
      <c r="DA883" s="64"/>
      <c r="DB883" s="64"/>
      <c r="DC883" s="64"/>
      <c r="DD883" s="64"/>
      <c r="DE883" s="64"/>
      <c r="DF883" s="65"/>
      <c r="DG883" s="65"/>
      <c r="DH883" s="64"/>
      <c r="DI883" s="64"/>
      <c r="DJ883" s="64"/>
      <c r="DK883" s="64"/>
      <c r="DL883" s="64"/>
      <c r="DM883" s="64"/>
      <c r="DN883" s="64"/>
      <c r="DO883" s="64"/>
      <c r="DP883" s="64"/>
      <c r="DQ883" s="64"/>
      <c r="DR883" s="64"/>
      <c r="DS883" s="65"/>
      <c r="DT883" s="65"/>
      <c r="DU883" s="65"/>
      <c r="DV883" s="65"/>
      <c r="DW883" s="65"/>
      <c r="DX883" s="65"/>
      <c r="DY883" s="65"/>
      <c r="DZ883" s="65"/>
      <c r="EA883" s="65"/>
      <c r="EB883" s="65"/>
      <c r="EC883" s="65"/>
      <c r="ED883" s="65"/>
      <c r="EE883" s="65"/>
      <c r="EF883" s="65"/>
      <c r="EG883" s="65"/>
      <c r="EH883" s="65"/>
      <c r="EI883" s="65"/>
      <c r="EJ883" s="65"/>
      <c r="EK883" s="65"/>
      <c r="EL883" s="65"/>
      <c r="EM883" s="65"/>
      <c r="EN883" s="64"/>
      <c r="EO883" s="64"/>
      <c r="EP883" s="64"/>
      <c r="EQ883" s="64"/>
      <c r="ER883" s="64"/>
      <c r="ES883" s="166"/>
      <c r="ET883" s="166"/>
      <c r="EU883" s="166"/>
      <c r="EV883" s="166"/>
      <c r="EW883" s="166"/>
      <c r="EX883" s="166"/>
      <c r="EY883" s="166"/>
      <c r="EZ883" s="166"/>
      <c r="FA883" s="166"/>
      <c r="FB883" s="166"/>
      <c r="FC883" s="166"/>
      <c r="FD883" s="166"/>
      <c r="FE883" s="166"/>
      <c r="FF883" s="166"/>
      <c r="FG883" s="166"/>
      <c r="FH883" s="166"/>
      <c r="FI883" s="166"/>
      <c r="FJ883" s="166"/>
      <c r="FK883" s="166"/>
      <c r="FL883" s="166"/>
      <c r="FM883" s="166"/>
    </row>
    <row r="884" spans="66:169" x14ac:dyDescent="0.3">
      <c r="BN884" s="64"/>
      <c r="BO884" s="64"/>
      <c r="BP884" s="64"/>
      <c r="BQ884" s="64"/>
      <c r="BR884" s="64"/>
      <c r="BS884" s="64"/>
      <c r="BT884" s="64"/>
      <c r="BU884" s="64"/>
      <c r="BV884" s="64"/>
      <c r="BW884" s="64"/>
      <c r="BX884" s="64"/>
      <c r="BY884" s="64"/>
      <c r="BZ884" s="64"/>
      <c r="CA884" s="64"/>
      <c r="CC884" s="64"/>
      <c r="CD884" s="64"/>
      <c r="CE884" s="64"/>
      <c r="CF884" s="64"/>
      <c r="CG884" s="64"/>
      <c r="CH884" s="64"/>
      <c r="CI884" s="64"/>
      <c r="CJ884" s="64"/>
      <c r="CK884" s="64"/>
      <c r="CL884" s="64"/>
      <c r="CM884" s="64"/>
      <c r="CN884" s="64"/>
      <c r="CO884" s="64"/>
      <c r="CP884" s="64"/>
      <c r="CQ884" s="64"/>
      <c r="CR884" s="64"/>
      <c r="CS884" s="64"/>
      <c r="CT884" s="64"/>
      <c r="CU884" s="64"/>
      <c r="CV884" s="64"/>
      <c r="CW884" s="64"/>
      <c r="CX884" s="64"/>
      <c r="CY884" s="64"/>
      <c r="CZ884" s="64"/>
      <c r="DA884" s="64"/>
      <c r="DB884" s="64"/>
      <c r="DC884" s="64"/>
      <c r="DD884" s="64"/>
      <c r="DE884" s="64"/>
      <c r="DF884" s="65"/>
      <c r="DG884" s="65"/>
      <c r="DH884" s="64"/>
      <c r="DI884" s="64"/>
      <c r="DJ884" s="64"/>
      <c r="DK884" s="64"/>
      <c r="DL884" s="64"/>
      <c r="DM884" s="64"/>
      <c r="DN884" s="64"/>
      <c r="DO884" s="64"/>
      <c r="DP884" s="64"/>
      <c r="DQ884" s="64"/>
      <c r="DR884" s="64"/>
      <c r="DS884" s="65"/>
      <c r="DT884" s="65"/>
      <c r="DU884" s="65"/>
      <c r="DV884" s="65"/>
      <c r="DW884" s="65"/>
      <c r="DX884" s="65"/>
      <c r="DY884" s="65"/>
      <c r="DZ884" s="65"/>
      <c r="EA884" s="65"/>
      <c r="EB884" s="65"/>
      <c r="EC884" s="65"/>
      <c r="ED884" s="65"/>
      <c r="EE884" s="65"/>
      <c r="EF884" s="65"/>
      <c r="EG884" s="65"/>
      <c r="EH884" s="65"/>
      <c r="EI884" s="65"/>
      <c r="EJ884" s="65"/>
      <c r="EK884" s="65"/>
      <c r="EL884" s="65"/>
      <c r="EM884" s="65"/>
      <c r="EN884" s="64"/>
      <c r="EO884" s="64"/>
      <c r="EP884" s="64"/>
      <c r="EQ884" s="64"/>
      <c r="ER884" s="64"/>
      <c r="ES884" s="166"/>
      <c r="ET884" s="166"/>
      <c r="EU884" s="166"/>
      <c r="EV884" s="166"/>
      <c r="EW884" s="166"/>
      <c r="EX884" s="166"/>
      <c r="EY884" s="166"/>
      <c r="EZ884" s="166"/>
      <c r="FA884" s="166"/>
      <c r="FB884" s="166"/>
      <c r="FC884" s="166"/>
      <c r="FD884" s="166"/>
      <c r="FE884" s="166"/>
      <c r="FF884" s="166"/>
      <c r="FG884" s="166"/>
      <c r="FH884" s="166"/>
      <c r="FI884" s="166"/>
      <c r="FJ884" s="166"/>
      <c r="FK884" s="166"/>
      <c r="FL884" s="166"/>
      <c r="FM884" s="166"/>
    </row>
    <row r="885" spans="66:169" x14ac:dyDescent="0.3">
      <c r="BN885" s="64"/>
      <c r="BO885" s="64"/>
      <c r="BP885" s="64"/>
      <c r="BQ885" s="64"/>
      <c r="BR885" s="64"/>
      <c r="BS885" s="64"/>
      <c r="BT885" s="64"/>
      <c r="BU885" s="64"/>
      <c r="BV885" s="64"/>
      <c r="BW885" s="64"/>
      <c r="BX885" s="64"/>
      <c r="BY885" s="64"/>
      <c r="BZ885" s="64"/>
      <c r="CA885" s="64"/>
      <c r="CC885" s="64"/>
      <c r="CD885" s="64"/>
      <c r="CE885" s="64"/>
      <c r="CF885" s="64"/>
      <c r="CG885" s="64"/>
      <c r="CH885" s="64"/>
      <c r="CI885" s="64"/>
      <c r="CJ885" s="64"/>
      <c r="CK885" s="64"/>
      <c r="CL885" s="64"/>
      <c r="CM885" s="64"/>
      <c r="CN885" s="64"/>
      <c r="CO885" s="64"/>
      <c r="CP885" s="64"/>
      <c r="CQ885" s="64"/>
      <c r="CR885" s="64"/>
      <c r="CS885" s="64"/>
      <c r="CT885" s="64"/>
      <c r="CU885" s="64"/>
      <c r="CV885" s="64"/>
      <c r="CW885" s="64"/>
      <c r="CX885" s="64"/>
      <c r="CY885" s="64"/>
      <c r="CZ885" s="64"/>
      <c r="DA885" s="64"/>
      <c r="DB885" s="64"/>
      <c r="DC885" s="64"/>
      <c r="DD885" s="64"/>
      <c r="DE885" s="64"/>
      <c r="DF885" s="65"/>
      <c r="DG885" s="65"/>
      <c r="DH885" s="64"/>
      <c r="DI885" s="64"/>
      <c r="DJ885" s="64"/>
      <c r="DK885" s="64"/>
      <c r="DL885" s="64"/>
      <c r="DM885" s="64"/>
      <c r="DN885" s="64"/>
      <c r="DO885" s="64"/>
      <c r="DP885" s="64"/>
      <c r="DQ885" s="64"/>
      <c r="DR885" s="64"/>
      <c r="DS885" s="65"/>
      <c r="DT885" s="65"/>
      <c r="DU885" s="65"/>
      <c r="DV885" s="65"/>
      <c r="DW885" s="65"/>
      <c r="DX885" s="65"/>
      <c r="DY885" s="65"/>
      <c r="DZ885" s="65"/>
      <c r="EA885" s="65"/>
      <c r="EB885" s="65"/>
      <c r="EC885" s="65"/>
      <c r="ED885" s="65"/>
      <c r="EE885" s="65"/>
      <c r="EF885" s="65"/>
      <c r="EG885" s="65"/>
      <c r="EH885" s="65"/>
      <c r="EI885" s="65"/>
      <c r="EJ885" s="65"/>
      <c r="EK885" s="65"/>
      <c r="EL885" s="65"/>
      <c r="EM885" s="65"/>
      <c r="EN885" s="64"/>
      <c r="EO885" s="64"/>
      <c r="EP885" s="64"/>
      <c r="EQ885" s="64"/>
      <c r="ER885" s="64"/>
      <c r="ES885" s="166"/>
      <c r="ET885" s="166"/>
      <c r="EU885" s="166"/>
      <c r="EV885" s="166"/>
      <c r="EW885" s="166"/>
      <c r="EX885" s="166"/>
      <c r="EY885" s="166"/>
      <c r="EZ885" s="166"/>
      <c r="FA885" s="166"/>
      <c r="FB885" s="166"/>
      <c r="FC885" s="166"/>
      <c r="FD885" s="166"/>
      <c r="FE885" s="166"/>
      <c r="FF885" s="166"/>
      <c r="FG885" s="166"/>
      <c r="FH885" s="166"/>
      <c r="FI885" s="166"/>
      <c r="FJ885" s="166"/>
      <c r="FK885" s="166"/>
      <c r="FL885" s="166"/>
      <c r="FM885" s="166"/>
    </row>
    <row r="886" spans="66:169" x14ac:dyDescent="0.3">
      <c r="BN886" s="64"/>
      <c r="BO886" s="64"/>
      <c r="BP886" s="64"/>
      <c r="BQ886" s="64"/>
      <c r="BR886" s="64"/>
      <c r="BS886" s="64"/>
      <c r="BT886" s="64"/>
      <c r="BU886" s="64"/>
      <c r="BV886" s="64"/>
      <c r="BW886" s="64"/>
      <c r="BX886" s="64"/>
      <c r="BY886" s="64"/>
      <c r="BZ886" s="64"/>
      <c r="CA886" s="64"/>
      <c r="CC886" s="64"/>
      <c r="CD886" s="64"/>
      <c r="CE886" s="64"/>
      <c r="CF886" s="64"/>
      <c r="CG886" s="64"/>
      <c r="CH886" s="64"/>
      <c r="CI886" s="64"/>
      <c r="CJ886" s="64"/>
      <c r="CK886" s="64"/>
      <c r="CL886" s="64"/>
      <c r="CM886" s="64"/>
      <c r="CN886" s="64"/>
      <c r="CO886" s="64"/>
      <c r="CP886" s="64"/>
      <c r="CQ886" s="64"/>
      <c r="CR886" s="64"/>
      <c r="CS886" s="64"/>
      <c r="CT886" s="64"/>
      <c r="CU886" s="64"/>
      <c r="CV886" s="64"/>
      <c r="CW886" s="64"/>
      <c r="CX886" s="64"/>
      <c r="CY886" s="64"/>
      <c r="CZ886" s="64"/>
      <c r="DA886" s="64"/>
      <c r="DB886" s="64"/>
      <c r="DC886" s="64"/>
      <c r="DD886" s="64"/>
      <c r="DE886" s="64"/>
      <c r="DF886" s="65"/>
      <c r="DG886" s="65"/>
      <c r="DH886" s="64"/>
      <c r="DI886" s="64"/>
      <c r="DJ886" s="64"/>
      <c r="DK886" s="64"/>
      <c r="DL886" s="64"/>
      <c r="DM886" s="64"/>
      <c r="DN886" s="64"/>
      <c r="DO886" s="64"/>
      <c r="DP886" s="64"/>
      <c r="DQ886" s="64"/>
      <c r="DR886" s="64"/>
      <c r="DS886" s="65"/>
      <c r="DT886" s="65"/>
      <c r="DU886" s="65"/>
      <c r="DV886" s="65"/>
      <c r="DW886" s="65"/>
      <c r="DX886" s="65"/>
      <c r="DY886" s="65"/>
      <c r="DZ886" s="65"/>
      <c r="EA886" s="65"/>
      <c r="EB886" s="65"/>
      <c r="EC886" s="65"/>
      <c r="ED886" s="65"/>
      <c r="EE886" s="65"/>
      <c r="EF886" s="65"/>
      <c r="EG886" s="65"/>
      <c r="EH886" s="65"/>
      <c r="EI886" s="65"/>
      <c r="EJ886" s="65"/>
      <c r="EK886" s="65"/>
      <c r="EL886" s="65"/>
      <c r="EM886" s="65"/>
      <c r="EN886" s="64"/>
      <c r="EO886" s="64"/>
      <c r="EP886" s="64"/>
      <c r="EQ886" s="64"/>
      <c r="ER886" s="64"/>
      <c r="ES886" s="166"/>
      <c r="ET886" s="166"/>
      <c r="EU886" s="166"/>
      <c r="EV886" s="166"/>
      <c r="EW886" s="166"/>
      <c r="EX886" s="166"/>
      <c r="EY886" s="166"/>
      <c r="EZ886" s="166"/>
      <c r="FA886" s="166"/>
      <c r="FB886" s="166"/>
      <c r="FC886" s="166"/>
      <c r="FD886" s="166"/>
      <c r="FE886" s="166"/>
      <c r="FF886" s="166"/>
      <c r="FG886" s="166"/>
      <c r="FH886" s="166"/>
      <c r="FI886" s="166"/>
      <c r="FJ886" s="166"/>
      <c r="FK886" s="166"/>
      <c r="FL886" s="166"/>
      <c r="FM886" s="166"/>
    </row>
    <row r="887" spans="66:169" x14ac:dyDescent="0.3">
      <c r="BN887" s="64"/>
      <c r="BO887" s="64"/>
      <c r="BP887" s="64"/>
      <c r="BQ887" s="64"/>
      <c r="BR887" s="64"/>
      <c r="BS887" s="64"/>
      <c r="BT887" s="64"/>
      <c r="BU887" s="64"/>
      <c r="BV887" s="64"/>
      <c r="BW887" s="64"/>
      <c r="BX887" s="64"/>
      <c r="BY887" s="64"/>
      <c r="BZ887" s="64"/>
      <c r="CA887" s="64"/>
      <c r="CC887" s="64"/>
      <c r="CD887" s="64"/>
      <c r="CE887" s="64"/>
      <c r="CF887" s="64"/>
      <c r="CG887" s="64"/>
      <c r="CH887" s="64"/>
      <c r="CI887" s="64"/>
      <c r="CJ887" s="64"/>
      <c r="CK887" s="64"/>
      <c r="CL887" s="64"/>
      <c r="CM887" s="64"/>
      <c r="CN887" s="64"/>
      <c r="CO887" s="64"/>
      <c r="CP887" s="64"/>
      <c r="CQ887" s="64"/>
      <c r="CR887" s="64"/>
      <c r="CS887" s="64"/>
      <c r="CT887" s="64"/>
      <c r="CU887" s="64"/>
      <c r="CV887" s="64"/>
      <c r="CW887" s="64"/>
      <c r="CX887" s="64"/>
      <c r="CY887" s="64"/>
      <c r="CZ887" s="64"/>
      <c r="DA887" s="64"/>
      <c r="DB887" s="64"/>
      <c r="DC887" s="64"/>
      <c r="DD887" s="64"/>
      <c r="DE887" s="64"/>
      <c r="DF887" s="65"/>
      <c r="DG887" s="65"/>
      <c r="DH887" s="64"/>
      <c r="DI887" s="64"/>
      <c r="DJ887" s="64"/>
      <c r="DK887" s="64"/>
      <c r="DL887" s="64"/>
      <c r="DM887" s="64"/>
      <c r="DN887" s="64"/>
      <c r="DO887" s="64"/>
      <c r="DP887" s="64"/>
      <c r="DQ887" s="64"/>
      <c r="DR887" s="64"/>
      <c r="DS887" s="65"/>
      <c r="DT887" s="65"/>
      <c r="DU887" s="65"/>
      <c r="DV887" s="65"/>
      <c r="DW887" s="65"/>
      <c r="DX887" s="65"/>
      <c r="DY887" s="65"/>
      <c r="DZ887" s="65"/>
      <c r="EA887" s="65"/>
      <c r="EB887" s="65"/>
      <c r="EC887" s="65"/>
      <c r="ED887" s="65"/>
      <c r="EE887" s="65"/>
      <c r="EF887" s="65"/>
      <c r="EG887" s="65"/>
      <c r="EH887" s="65"/>
      <c r="EI887" s="65"/>
      <c r="EJ887" s="65"/>
      <c r="EK887" s="65"/>
      <c r="EL887" s="65"/>
      <c r="EM887" s="65"/>
      <c r="EN887" s="64"/>
      <c r="EO887" s="64"/>
      <c r="EP887" s="64"/>
      <c r="EQ887" s="64"/>
      <c r="ER887" s="64"/>
      <c r="ES887" s="166"/>
      <c r="ET887" s="166"/>
      <c r="EU887" s="166"/>
      <c r="EV887" s="166"/>
      <c r="EW887" s="166"/>
      <c r="EX887" s="166"/>
      <c r="EY887" s="166"/>
      <c r="EZ887" s="166"/>
      <c r="FA887" s="166"/>
      <c r="FB887" s="166"/>
      <c r="FC887" s="166"/>
      <c r="FD887" s="166"/>
      <c r="FE887" s="166"/>
      <c r="FF887" s="166"/>
      <c r="FG887" s="166"/>
      <c r="FH887" s="166"/>
      <c r="FI887" s="166"/>
      <c r="FJ887" s="166"/>
      <c r="FK887" s="166"/>
      <c r="FL887" s="166"/>
      <c r="FM887" s="166"/>
    </row>
    <row r="888" spans="66:169" x14ac:dyDescent="0.3"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C888" s="64"/>
      <c r="CD888" s="64"/>
      <c r="CE888" s="64"/>
      <c r="CF888" s="64"/>
      <c r="CG888" s="64"/>
      <c r="CH888" s="64"/>
      <c r="CI888" s="64"/>
      <c r="CJ888" s="64"/>
      <c r="CK888" s="64"/>
      <c r="CL888" s="64"/>
      <c r="CM888" s="64"/>
      <c r="CN888" s="64"/>
      <c r="CO888" s="64"/>
      <c r="CP888" s="64"/>
      <c r="CQ888" s="64"/>
      <c r="CR888" s="64"/>
      <c r="CS888" s="64"/>
      <c r="CT888" s="64"/>
      <c r="CU888" s="64"/>
      <c r="CV888" s="64"/>
      <c r="CW888" s="64"/>
      <c r="CX888" s="64"/>
      <c r="CY888" s="64"/>
      <c r="CZ888" s="64"/>
      <c r="DA888" s="64"/>
      <c r="DB888" s="64"/>
      <c r="DC888" s="64"/>
      <c r="DD888" s="64"/>
      <c r="DE888" s="64"/>
      <c r="DF888" s="65"/>
      <c r="DG888" s="65"/>
      <c r="DH888" s="64"/>
      <c r="DI888" s="64"/>
      <c r="DJ888" s="64"/>
      <c r="DK888" s="64"/>
      <c r="DL888" s="64"/>
      <c r="DM888" s="64"/>
      <c r="DN888" s="64"/>
      <c r="DO888" s="64"/>
      <c r="DP888" s="64"/>
      <c r="DQ888" s="64"/>
      <c r="DR888" s="64"/>
      <c r="DS888" s="65"/>
      <c r="DT888" s="65"/>
      <c r="DU888" s="65"/>
      <c r="DV888" s="65"/>
      <c r="DW888" s="65"/>
      <c r="DX888" s="65"/>
      <c r="DY888" s="65"/>
      <c r="DZ888" s="65"/>
      <c r="EA888" s="65"/>
      <c r="EB888" s="65"/>
      <c r="EC888" s="65"/>
      <c r="ED888" s="65"/>
      <c r="EE888" s="65"/>
      <c r="EF888" s="65"/>
      <c r="EG888" s="65"/>
      <c r="EH888" s="65"/>
      <c r="EI888" s="65"/>
      <c r="EJ888" s="65"/>
      <c r="EK888" s="65"/>
      <c r="EL888" s="65"/>
      <c r="EM888" s="65"/>
      <c r="EN888" s="64"/>
      <c r="EO888" s="64"/>
      <c r="EP888" s="64"/>
      <c r="EQ888" s="64"/>
      <c r="ER888" s="64"/>
      <c r="ES888" s="166"/>
      <c r="ET888" s="166"/>
      <c r="EU888" s="166"/>
      <c r="EV888" s="166"/>
      <c r="EW888" s="166"/>
      <c r="EX888" s="166"/>
      <c r="EY888" s="166"/>
      <c r="EZ888" s="166"/>
      <c r="FA888" s="166"/>
      <c r="FB888" s="166"/>
      <c r="FC888" s="166"/>
      <c r="FD888" s="166"/>
      <c r="FE888" s="166"/>
      <c r="FF888" s="166"/>
      <c r="FG888" s="166"/>
      <c r="FH888" s="166"/>
      <c r="FI888" s="166"/>
      <c r="FJ888" s="166"/>
      <c r="FK888" s="166"/>
      <c r="FL888" s="166"/>
      <c r="FM888" s="166"/>
    </row>
    <row r="889" spans="66:169" x14ac:dyDescent="0.3">
      <c r="BN889" s="64"/>
      <c r="BO889" s="64"/>
      <c r="BP889" s="64"/>
      <c r="BQ889" s="64"/>
      <c r="BR889" s="64"/>
      <c r="BS889" s="64"/>
      <c r="BT889" s="64"/>
      <c r="BU889" s="64"/>
      <c r="BV889" s="64"/>
      <c r="BW889" s="64"/>
      <c r="BX889" s="64"/>
      <c r="BY889" s="64"/>
      <c r="BZ889" s="64"/>
      <c r="CA889" s="64"/>
      <c r="CC889" s="64"/>
      <c r="CD889" s="64"/>
      <c r="CE889" s="64"/>
      <c r="CF889" s="64"/>
      <c r="CG889" s="64"/>
      <c r="CH889" s="64"/>
      <c r="CI889" s="64"/>
      <c r="CJ889" s="64"/>
      <c r="CK889" s="64"/>
      <c r="CL889" s="64"/>
      <c r="CM889" s="64"/>
      <c r="CN889" s="64"/>
      <c r="CO889" s="64"/>
      <c r="CP889" s="64"/>
      <c r="CQ889" s="64"/>
      <c r="CR889" s="64"/>
      <c r="CS889" s="64"/>
      <c r="CT889" s="64"/>
      <c r="CU889" s="64"/>
      <c r="CV889" s="64"/>
      <c r="CW889" s="64"/>
      <c r="CX889" s="64"/>
      <c r="CY889" s="64"/>
      <c r="CZ889" s="64"/>
      <c r="DA889" s="64"/>
      <c r="DB889" s="64"/>
      <c r="DC889" s="64"/>
      <c r="DD889" s="64"/>
      <c r="DE889" s="64"/>
      <c r="DF889" s="65"/>
      <c r="DG889" s="65"/>
      <c r="DH889" s="64"/>
      <c r="DI889" s="64"/>
      <c r="DJ889" s="64"/>
      <c r="DK889" s="64"/>
      <c r="DL889" s="64"/>
      <c r="DM889" s="64"/>
      <c r="DN889" s="64"/>
      <c r="DO889" s="64"/>
      <c r="DP889" s="64"/>
      <c r="DQ889" s="64"/>
      <c r="DR889" s="64"/>
      <c r="DS889" s="65"/>
      <c r="DT889" s="65"/>
      <c r="DU889" s="65"/>
      <c r="DV889" s="65"/>
      <c r="DW889" s="65"/>
      <c r="DX889" s="65"/>
      <c r="DY889" s="65"/>
      <c r="DZ889" s="65"/>
      <c r="EA889" s="65"/>
      <c r="EB889" s="65"/>
      <c r="EC889" s="65"/>
      <c r="ED889" s="65"/>
      <c r="EE889" s="65"/>
      <c r="EF889" s="65"/>
      <c r="EG889" s="65"/>
      <c r="EH889" s="65"/>
      <c r="EI889" s="65"/>
      <c r="EJ889" s="65"/>
      <c r="EK889" s="65"/>
      <c r="EL889" s="65"/>
      <c r="EM889" s="65"/>
      <c r="EN889" s="64"/>
      <c r="EO889" s="64"/>
      <c r="EP889" s="64"/>
      <c r="EQ889" s="64"/>
      <c r="ER889" s="64"/>
      <c r="ES889" s="166"/>
      <c r="ET889" s="166"/>
      <c r="EU889" s="166"/>
      <c r="EV889" s="166"/>
      <c r="EW889" s="166"/>
      <c r="EX889" s="166"/>
      <c r="EY889" s="166"/>
      <c r="EZ889" s="166"/>
      <c r="FA889" s="166"/>
      <c r="FB889" s="166"/>
      <c r="FC889" s="166"/>
      <c r="FD889" s="166"/>
      <c r="FE889" s="166"/>
      <c r="FF889" s="166"/>
      <c r="FG889" s="166"/>
      <c r="FH889" s="166"/>
      <c r="FI889" s="166"/>
      <c r="FJ889" s="166"/>
      <c r="FK889" s="166"/>
      <c r="FL889" s="166"/>
      <c r="FM889" s="166"/>
    </row>
    <row r="890" spans="66:169" x14ac:dyDescent="0.3">
      <c r="BN890" s="64"/>
      <c r="BO890" s="64"/>
      <c r="BP890" s="64"/>
      <c r="BQ890" s="64"/>
      <c r="BR890" s="64"/>
      <c r="BS890" s="64"/>
      <c r="BT890" s="64"/>
      <c r="BU890" s="64"/>
      <c r="BV890" s="64"/>
      <c r="BW890" s="64"/>
      <c r="BX890" s="64"/>
      <c r="BY890" s="64"/>
      <c r="BZ890" s="64"/>
      <c r="CA890" s="64"/>
      <c r="CC890" s="64"/>
      <c r="CD890" s="64"/>
      <c r="CE890" s="64"/>
      <c r="CF890" s="64"/>
      <c r="CG890" s="64"/>
      <c r="CH890" s="64"/>
      <c r="CI890" s="64"/>
      <c r="CJ890" s="64"/>
      <c r="CK890" s="64"/>
      <c r="CL890" s="64"/>
      <c r="CM890" s="64"/>
      <c r="CN890" s="64"/>
      <c r="CO890" s="64"/>
      <c r="CP890" s="64"/>
      <c r="CQ890" s="64"/>
      <c r="CR890" s="64"/>
      <c r="CS890" s="64"/>
      <c r="CT890" s="64"/>
      <c r="CU890" s="64"/>
      <c r="CV890" s="64"/>
      <c r="CW890" s="64"/>
      <c r="CX890" s="64"/>
      <c r="CY890" s="64"/>
      <c r="CZ890" s="64"/>
      <c r="DA890" s="64"/>
      <c r="DB890" s="64"/>
      <c r="DC890" s="64"/>
      <c r="DD890" s="64"/>
      <c r="DE890" s="64"/>
      <c r="DF890" s="65"/>
      <c r="DG890" s="65"/>
      <c r="DH890" s="64"/>
      <c r="DI890" s="64"/>
      <c r="DJ890" s="64"/>
      <c r="DK890" s="64"/>
      <c r="DL890" s="64"/>
      <c r="DM890" s="64"/>
      <c r="DN890" s="64"/>
      <c r="DO890" s="64"/>
      <c r="DP890" s="64"/>
      <c r="DQ890" s="64"/>
      <c r="DR890" s="64"/>
      <c r="DS890" s="65"/>
      <c r="DT890" s="65"/>
      <c r="DU890" s="65"/>
      <c r="DV890" s="65"/>
      <c r="DW890" s="65"/>
      <c r="DX890" s="65"/>
      <c r="DY890" s="65"/>
      <c r="DZ890" s="65"/>
      <c r="EA890" s="65"/>
      <c r="EB890" s="65"/>
      <c r="EC890" s="65"/>
      <c r="ED890" s="65"/>
      <c r="EE890" s="65"/>
      <c r="EF890" s="65"/>
      <c r="EG890" s="65"/>
      <c r="EH890" s="65"/>
      <c r="EI890" s="65"/>
      <c r="EJ890" s="65"/>
      <c r="EK890" s="65"/>
      <c r="EL890" s="65"/>
      <c r="EM890" s="65"/>
      <c r="EN890" s="64"/>
      <c r="EO890" s="64"/>
      <c r="EP890" s="64"/>
      <c r="EQ890" s="64"/>
      <c r="ER890" s="64"/>
      <c r="ES890" s="166"/>
      <c r="ET890" s="166"/>
      <c r="EU890" s="166"/>
      <c r="EV890" s="166"/>
      <c r="EW890" s="166"/>
      <c r="EX890" s="166"/>
      <c r="EY890" s="166"/>
      <c r="EZ890" s="166"/>
      <c r="FA890" s="166"/>
      <c r="FB890" s="166"/>
      <c r="FC890" s="166"/>
      <c r="FD890" s="166"/>
      <c r="FE890" s="166"/>
      <c r="FF890" s="166"/>
      <c r="FG890" s="166"/>
      <c r="FH890" s="166"/>
      <c r="FI890" s="166"/>
      <c r="FJ890" s="166"/>
      <c r="FK890" s="166"/>
      <c r="FL890" s="166"/>
      <c r="FM890" s="166"/>
    </row>
    <row r="891" spans="66:169" x14ac:dyDescent="0.3"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  <c r="CO891" s="64"/>
      <c r="CP891" s="64"/>
      <c r="CQ891" s="64"/>
      <c r="CR891" s="64"/>
      <c r="CS891" s="64"/>
      <c r="CT891" s="64"/>
      <c r="CU891" s="64"/>
      <c r="CV891" s="64"/>
      <c r="CW891" s="64"/>
      <c r="CX891" s="64"/>
      <c r="CY891" s="64"/>
      <c r="CZ891" s="64"/>
      <c r="DA891" s="64"/>
      <c r="DB891" s="64"/>
      <c r="DC891" s="64"/>
      <c r="DD891" s="64"/>
      <c r="DE891" s="64"/>
      <c r="DF891" s="65"/>
      <c r="DG891" s="65"/>
      <c r="DH891" s="64"/>
      <c r="DI891" s="64"/>
      <c r="DJ891" s="64"/>
      <c r="DK891" s="64"/>
      <c r="DL891" s="64"/>
      <c r="DM891" s="64"/>
      <c r="DN891" s="64"/>
      <c r="DO891" s="64"/>
      <c r="DP891" s="64"/>
      <c r="DQ891" s="64"/>
      <c r="DR891" s="64"/>
      <c r="DS891" s="65"/>
      <c r="DT891" s="65"/>
      <c r="DU891" s="65"/>
      <c r="DV891" s="65"/>
      <c r="DW891" s="65"/>
      <c r="DX891" s="65"/>
      <c r="DY891" s="65"/>
      <c r="DZ891" s="65"/>
      <c r="EA891" s="65"/>
      <c r="EB891" s="65"/>
      <c r="EC891" s="65"/>
      <c r="ED891" s="65"/>
      <c r="EE891" s="65"/>
      <c r="EF891" s="65"/>
      <c r="EG891" s="65"/>
      <c r="EH891" s="65"/>
      <c r="EI891" s="65"/>
      <c r="EJ891" s="65"/>
      <c r="EK891" s="65"/>
      <c r="EL891" s="65"/>
      <c r="EM891" s="65"/>
      <c r="EN891" s="64"/>
      <c r="EO891" s="64"/>
      <c r="EP891" s="64"/>
      <c r="EQ891" s="64"/>
      <c r="ER891" s="64"/>
      <c r="ES891" s="166"/>
      <c r="ET891" s="166"/>
      <c r="EU891" s="166"/>
      <c r="EV891" s="166"/>
      <c r="EW891" s="166"/>
      <c r="EX891" s="166"/>
      <c r="EY891" s="166"/>
      <c r="EZ891" s="166"/>
      <c r="FA891" s="166"/>
      <c r="FB891" s="166"/>
      <c r="FC891" s="166"/>
      <c r="FD891" s="166"/>
      <c r="FE891" s="166"/>
      <c r="FF891" s="166"/>
      <c r="FG891" s="166"/>
      <c r="FH891" s="166"/>
      <c r="FI891" s="166"/>
      <c r="FJ891" s="166"/>
      <c r="FK891" s="166"/>
      <c r="FL891" s="166"/>
      <c r="FM891" s="166"/>
    </row>
    <row r="892" spans="66:169" x14ac:dyDescent="0.3"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  <c r="CO892" s="64"/>
      <c r="CP892" s="64"/>
      <c r="CQ892" s="64"/>
      <c r="CR892" s="64"/>
      <c r="CS892" s="64"/>
      <c r="CT892" s="64"/>
      <c r="CU892" s="64"/>
      <c r="CV892" s="64"/>
      <c r="CW892" s="64"/>
      <c r="CX892" s="64"/>
      <c r="CY892" s="64"/>
      <c r="CZ892" s="64"/>
      <c r="DA892" s="64"/>
      <c r="DB892" s="64"/>
      <c r="DC892" s="64"/>
      <c r="DD892" s="64"/>
      <c r="DE892" s="64"/>
      <c r="DF892" s="65"/>
      <c r="DG892" s="65"/>
      <c r="DH892" s="64"/>
      <c r="DI892" s="64"/>
      <c r="DJ892" s="64"/>
      <c r="DK892" s="64"/>
      <c r="DL892" s="64"/>
      <c r="DM892" s="64"/>
      <c r="DN892" s="64"/>
      <c r="DO892" s="64"/>
      <c r="DP892" s="64"/>
      <c r="DQ892" s="64"/>
      <c r="DR892" s="64"/>
      <c r="DS892" s="65"/>
      <c r="DT892" s="65"/>
      <c r="DU892" s="65"/>
      <c r="DV892" s="65"/>
      <c r="DW892" s="65"/>
      <c r="DX892" s="65"/>
      <c r="DY892" s="65"/>
      <c r="DZ892" s="65"/>
      <c r="EA892" s="65"/>
      <c r="EB892" s="65"/>
      <c r="EC892" s="65"/>
      <c r="ED892" s="65"/>
      <c r="EE892" s="65"/>
      <c r="EF892" s="65"/>
      <c r="EG892" s="65"/>
      <c r="EH892" s="65"/>
      <c r="EI892" s="65"/>
      <c r="EJ892" s="65"/>
      <c r="EK892" s="65"/>
      <c r="EL892" s="65"/>
      <c r="EM892" s="65"/>
      <c r="EN892" s="64"/>
      <c r="EO892" s="64"/>
      <c r="EP892" s="64"/>
      <c r="EQ892" s="64"/>
      <c r="ER892" s="64"/>
      <c r="ES892" s="166"/>
      <c r="ET892" s="166"/>
      <c r="EU892" s="166"/>
      <c r="EV892" s="166"/>
      <c r="EW892" s="166"/>
      <c r="EX892" s="166"/>
      <c r="EY892" s="166"/>
      <c r="EZ892" s="166"/>
      <c r="FA892" s="166"/>
      <c r="FB892" s="166"/>
      <c r="FC892" s="166"/>
      <c r="FD892" s="166"/>
      <c r="FE892" s="166"/>
      <c r="FF892" s="166"/>
      <c r="FG892" s="166"/>
      <c r="FH892" s="166"/>
      <c r="FI892" s="166"/>
      <c r="FJ892" s="166"/>
      <c r="FK892" s="166"/>
      <c r="FL892" s="166"/>
      <c r="FM892" s="166"/>
    </row>
    <row r="893" spans="66:169" x14ac:dyDescent="0.3"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  <c r="CO893" s="64"/>
      <c r="CP893" s="64"/>
      <c r="CQ893" s="64"/>
      <c r="CR893" s="64"/>
      <c r="CS893" s="64"/>
      <c r="CT893" s="64"/>
      <c r="CU893" s="64"/>
      <c r="CV893" s="64"/>
      <c r="CW893" s="64"/>
      <c r="CX893" s="64"/>
      <c r="CY893" s="64"/>
      <c r="CZ893" s="64"/>
      <c r="DA893" s="64"/>
      <c r="DB893" s="64"/>
      <c r="DC893" s="64"/>
      <c r="DD893" s="64"/>
      <c r="DE893" s="64"/>
      <c r="DF893" s="65"/>
      <c r="DG893" s="65"/>
      <c r="DH893" s="64"/>
      <c r="DI893" s="64"/>
      <c r="DJ893" s="64"/>
      <c r="DK893" s="64"/>
      <c r="DL893" s="64"/>
      <c r="DM893" s="64"/>
      <c r="DN893" s="64"/>
      <c r="DO893" s="64"/>
      <c r="DP893" s="64"/>
      <c r="DQ893" s="64"/>
      <c r="DR893" s="64"/>
      <c r="DS893" s="65"/>
      <c r="DT893" s="65"/>
      <c r="DU893" s="65"/>
      <c r="DV893" s="65"/>
      <c r="DW893" s="65"/>
      <c r="DX893" s="65"/>
      <c r="DY893" s="65"/>
      <c r="DZ893" s="65"/>
      <c r="EA893" s="65"/>
      <c r="EB893" s="65"/>
      <c r="EC893" s="65"/>
      <c r="ED893" s="65"/>
      <c r="EE893" s="65"/>
      <c r="EF893" s="65"/>
      <c r="EG893" s="65"/>
      <c r="EH893" s="65"/>
      <c r="EI893" s="65"/>
      <c r="EJ893" s="65"/>
      <c r="EK893" s="65"/>
      <c r="EL893" s="65"/>
      <c r="EM893" s="65"/>
      <c r="EN893" s="64"/>
      <c r="EO893" s="64"/>
      <c r="EP893" s="64"/>
      <c r="EQ893" s="64"/>
      <c r="ER893" s="64"/>
      <c r="ES893" s="166"/>
      <c r="ET893" s="166"/>
      <c r="EU893" s="166"/>
      <c r="EV893" s="166"/>
      <c r="EW893" s="166"/>
      <c r="EX893" s="166"/>
      <c r="EY893" s="166"/>
      <c r="EZ893" s="166"/>
      <c r="FA893" s="166"/>
      <c r="FB893" s="166"/>
      <c r="FC893" s="166"/>
      <c r="FD893" s="166"/>
      <c r="FE893" s="166"/>
      <c r="FF893" s="166"/>
      <c r="FG893" s="166"/>
      <c r="FH893" s="166"/>
      <c r="FI893" s="166"/>
      <c r="FJ893" s="166"/>
      <c r="FK893" s="166"/>
      <c r="FL893" s="166"/>
      <c r="FM893" s="166"/>
    </row>
    <row r="894" spans="66:169" x14ac:dyDescent="0.3"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  <c r="CO894" s="64"/>
      <c r="CP894" s="64"/>
      <c r="CQ894" s="64"/>
      <c r="CR894" s="64"/>
      <c r="CS894" s="64"/>
      <c r="CT894" s="64"/>
      <c r="CU894" s="64"/>
      <c r="CV894" s="64"/>
      <c r="CW894" s="64"/>
      <c r="CX894" s="64"/>
      <c r="CY894" s="64"/>
      <c r="CZ894" s="64"/>
      <c r="DA894" s="64"/>
      <c r="DB894" s="64"/>
      <c r="DC894" s="64"/>
      <c r="DD894" s="64"/>
      <c r="DE894" s="64"/>
      <c r="DF894" s="65"/>
      <c r="DG894" s="65"/>
      <c r="DH894" s="64"/>
      <c r="DI894" s="64"/>
      <c r="DJ894" s="64"/>
      <c r="DK894" s="64"/>
      <c r="DL894" s="64"/>
      <c r="DM894" s="64"/>
      <c r="DN894" s="64"/>
      <c r="DO894" s="64"/>
      <c r="DP894" s="64"/>
      <c r="DQ894" s="64"/>
      <c r="DR894" s="64"/>
      <c r="DS894" s="65"/>
      <c r="DT894" s="65"/>
      <c r="DU894" s="65"/>
      <c r="DV894" s="65"/>
      <c r="DW894" s="65"/>
      <c r="DX894" s="65"/>
      <c r="DY894" s="65"/>
      <c r="DZ894" s="65"/>
      <c r="EA894" s="65"/>
      <c r="EB894" s="65"/>
      <c r="EC894" s="65"/>
      <c r="ED894" s="65"/>
      <c r="EE894" s="65"/>
      <c r="EF894" s="65"/>
      <c r="EG894" s="65"/>
      <c r="EH894" s="65"/>
      <c r="EI894" s="65"/>
      <c r="EJ894" s="65"/>
      <c r="EK894" s="65"/>
      <c r="EL894" s="65"/>
      <c r="EM894" s="65"/>
      <c r="EN894" s="64"/>
      <c r="EO894" s="64"/>
      <c r="EP894" s="64"/>
      <c r="EQ894" s="64"/>
      <c r="ER894" s="64"/>
      <c r="ES894" s="166"/>
      <c r="ET894" s="166"/>
      <c r="EU894" s="166"/>
      <c r="EV894" s="166"/>
      <c r="EW894" s="166"/>
      <c r="EX894" s="166"/>
      <c r="EY894" s="166"/>
      <c r="EZ894" s="166"/>
      <c r="FA894" s="166"/>
      <c r="FB894" s="166"/>
      <c r="FC894" s="166"/>
      <c r="FD894" s="166"/>
      <c r="FE894" s="166"/>
      <c r="FF894" s="166"/>
      <c r="FG894" s="166"/>
      <c r="FH894" s="166"/>
      <c r="FI894" s="166"/>
      <c r="FJ894" s="166"/>
      <c r="FK894" s="166"/>
      <c r="FL894" s="166"/>
      <c r="FM894" s="166"/>
    </row>
    <row r="895" spans="66:169" x14ac:dyDescent="0.3">
      <c r="BN895" s="64"/>
      <c r="BO895" s="64"/>
      <c r="BP895" s="64"/>
      <c r="BQ895" s="64"/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C895" s="64"/>
      <c r="CD895" s="64"/>
      <c r="CE895" s="64"/>
      <c r="CF895" s="64"/>
      <c r="CG895" s="64"/>
      <c r="CH895" s="64"/>
      <c r="CI895" s="64"/>
      <c r="CJ895" s="64"/>
      <c r="CK895" s="64"/>
      <c r="CL895" s="64"/>
      <c r="CM895" s="64"/>
      <c r="CN895" s="64"/>
      <c r="CO895" s="64"/>
      <c r="CP895" s="64"/>
      <c r="CQ895" s="64"/>
      <c r="CR895" s="64"/>
      <c r="CS895" s="64"/>
      <c r="CT895" s="64"/>
      <c r="CU895" s="64"/>
      <c r="CV895" s="64"/>
      <c r="CW895" s="64"/>
      <c r="CX895" s="64"/>
      <c r="CY895" s="64"/>
      <c r="CZ895" s="64"/>
      <c r="DA895" s="64"/>
      <c r="DB895" s="64"/>
      <c r="DC895" s="64"/>
      <c r="DD895" s="64"/>
      <c r="DE895" s="64"/>
      <c r="DF895" s="65"/>
      <c r="DG895" s="65"/>
      <c r="DH895" s="64"/>
      <c r="DI895" s="64"/>
      <c r="DJ895" s="64"/>
      <c r="DK895" s="64"/>
      <c r="DL895" s="64"/>
      <c r="DM895" s="64"/>
      <c r="DN895" s="64"/>
      <c r="DO895" s="64"/>
      <c r="DP895" s="64"/>
      <c r="DQ895" s="64"/>
      <c r="DR895" s="64"/>
      <c r="DS895" s="65"/>
      <c r="DT895" s="65"/>
      <c r="DU895" s="65"/>
      <c r="DV895" s="65"/>
      <c r="DW895" s="65"/>
      <c r="DX895" s="65"/>
      <c r="DY895" s="65"/>
      <c r="DZ895" s="65"/>
      <c r="EA895" s="65"/>
      <c r="EB895" s="65"/>
      <c r="EC895" s="65"/>
      <c r="ED895" s="65"/>
      <c r="EE895" s="65"/>
      <c r="EF895" s="65"/>
      <c r="EG895" s="65"/>
      <c r="EH895" s="65"/>
      <c r="EI895" s="65"/>
      <c r="EJ895" s="65"/>
      <c r="EK895" s="65"/>
      <c r="EL895" s="65"/>
      <c r="EM895" s="65"/>
      <c r="EN895" s="64"/>
      <c r="EO895" s="64"/>
      <c r="EP895" s="64"/>
      <c r="EQ895" s="64"/>
      <c r="ER895" s="64"/>
      <c r="ES895" s="166"/>
      <c r="ET895" s="166"/>
      <c r="EU895" s="166"/>
      <c r="EV895" s="166"/>
      <c r="EW895" s="166"/>
      <c r="EX895" s="166"/>
      <c r="EY895" s="166"/>
      <c r="EZ895" s="166"/>
      <c r="FA895" s="166"/>
      <c r="FB895" s="166"/>
      <c r="FC895" s="166"/>
      <c r="FD895" s="166"/>
      <c r="FE895" s="166"/>
      <c r="FF895" s="166"/>
      <c r="FG895" s="166"/>
      <c r="FH895" s="166"/>
      <c r="FI895" s="166"/>
      <c r="FJ895" s="166"/>
      <c r="FK895" s="166"/>
      <c r="FL895" s="166"/>
      <c r="FM895" s="166"/>
    </row>
    <row r="896" spans="66:169" x14ac:dyDescent="0.3"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  <c r="CO896" s="64"/>
      <c r="CP896" s="64"/>
      <c r="CQ896" s="64"/>
      <c r="CR896" s="64"/>
      <c r="CS896" s="64"/>
      <c r="CT896" s="64"/>
      <c r="CU896" s="64"/>
      <c r="CV896" s="64"/>
      <c r="CW896" s="64"/>
      <c r="CX896" s="64"/>
      <c r="CY896" s="64"/>
      <c r="CZ896" s="64"/>
      <c r="DA896" s="64"/>
      <c r="DB896" s="64"/>
      <c r="DC896" s="64"/>
      <c r="DD896" s="64"/>
      <c r="DE896" s="64"/>
      <c r="DF896" s="65"/>
      <c r="DG896" s="65"/>
      <c r="DH896" s="64"/>
      <c r="DI896" s="64"/>
      <c r="DJ896" s="64"/>
      <c r="DK896" s="64"/>
      <c r="DL896" s="64"/>
      <c r="DM896" s="64"/>
      <c r="DN896" s="64"/>
      <c r="DO896" s="64"/>
      <c r="DP896" s="64"/>
      <c r="DQ896" s="64"/>
      <c r="DR896" s="64"/>
      <c r="DS896" s="65"/>
      <c r="DT896" s="65"/>
      <c r="DU896" s="65"/>
      <c r="DV896" s="65"/>
      <c r="DW896" s="65"/>
      <c r="DX896" s="65"/>
      <c r="DY896" s="65"/>
      <c r="DZ896" s="65"/>
      <c r="EA896" s="65"/>
      <c r="EB896" s="65"/>
      <c r="EC896" s="65"/>
      <c r="ED896" s="65"/>
      <c r="EE896" s="65"/>
      <c r="EF896" s="65"/>
      <c r="EG896" s="65"/>
      <c r="EH896" s="65"/>
      <c r="EI896" s="65"/>
      <c r="EJ896" s="65"/>
      <c r="EK896" s="65"/>
      <c r="EL896" s="65"/>
      <c r="EM896" s="65"/>
      <c r="EN896" s="64"/>
      <c r="EO896" s="64"/>
      <c r="EP896" s="64"/>
      <c r="EQ896" s="64"/>
      <c r="ER896" s="64"/>
      <c r="ES896" s="166"/>
      <c r="ET896" s="166"/>
      <c r="EU896" s="166"/>
      <c r="EV896" s="166"/>
      <c r="EW896" s="166"/>
      <c r="EX896" s="166"/>
      <c r="EY896" s="166"/>
      <c r="EZ896" s="166"/>
      <c r="FA896" s="166"/>
      <c r="FB896" s="166"/>
      <c r="FC896" s="166"/>
      <c r="FD896" s="166"/>
      <c r="FE896" s="166"/>
      <c r="FF896" s="166"/>
      <c r="FG896" s="166"/>
      <c r="FH896" s="166"/>
      <c r="FI896" s="166"/>
      <c r="FJ896" s="166"/>
      <c r="FK896" s="166"/>
      <c r="FL896" s="166"/>
      <c r="FM896" s="166"/>
    </row>
    <row r="897" spans="66:169" x14ac:dyDescent="0.3"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  <c r="CO897" s="64"/>
      <c r="CP897" s="64"/>
      <c r="CQ897" s="64"/>
      <c r="CR897" s="64"/>
      <c r="CS897" s="64"/>
      <c r="CT897" s="64"/>
      <c r="CU897" s="64"/>
      <c r="CV897" s="64"/>
      <c r="CW897" s="64"/>
      <c r="CX897" s="64"/>
      <c r="CY897" s="64"/>
      <c r="CZ897" s="64"/>
      <c r="DA897" s="64"/>
      <c r="DB897" s="64"/>
      <c r="DC897" s="64"/>
      <c r="DD897" s="64"/>
      <c r="DE897" s="64"/>
      <c r="DF897" s="65"/>
      <c r="DG897" s="65"/>
      <c r="DH897" s="64"/>
      <c r="DI897" s="64"/>
      <c r="DJ897" s="64"/>
      <c r="DK897" s="64"/>
      <c r="DL897" s="64"/>
      <c r="DM897" s="64"/>
      <c r="DN897" s="64"/>
      <c r="DO897" s="64"/>
      <c r="DP897" s="64"/>
      <c r="DQ897" s="64"/>
      <c r="DR897" s="64"/>
      <c r="DS897" s="65"/>
      <c r="DT897" s="65"/>
      <c r="DU897" s="65"/>
      <c r="DV897" s="65"/>
      <c r="DW897" s="65"/>
      <c r="DX897" s="65"/>
      <c r="DY897" s="65"/>
      <c r="DZ897" s="65"/>
      <c r="EA897" s="65"/>
      <c r="EB897" s="65"/>
      <c r="EC897" s="65"/>
      <c r="ED897" s="65"/>
      <c r="EE897" s="65"/>
      <c r="EF897" s="65"/>
      <c r="EG897" s="65"/>
      <c r="EH897" s="65"/>
      <c r="EI897" s="65"/>
      <c r="EJ897" s="65"/>
      <c r="EK897" s="65"/>
      <c r="EL897" s="65"/>
      <c r="EM897" s="65"/>
      <c r="EN897" s="64"/>
      <c r="EO897" s="64"/>
      <c r="EP897" s="64"/>
      <c r="EQ897" s="64"/>
      <c r="ER897" s="64"/>
      <c r="ES897" s="166"/>
      <c r="ET897" s="166"/>
      <c r="EU897" s="166"/>
      <c r="EV897" s="166"/>
      <c r="EW897" s="166"/>
      <c r="EX897" s="166"/>
      <c r="EY897" s="166"/>
      <c r="EZ897" s="166"/>
      <c r="FA897" s="166"/>
      <c r="FB897" s="166"/>
      <c r="FC897" s="166"/>
      <c r="FD897" s="166"/>
      <c r="FE897" s="166"/>
      <c r="FF897" s="166"/>
      <c r="FG897" s="166"/>
      <c r="FH897" s="166"/>
      <c r="FI897" s="166"/>
      <c r="FJ897" s="166"/>
      <c r="FK897" s="166"/>
      <c r="FL897" s="166"/>
      <c r="FM897" s="166"/>
    </row>
    <row r="898" spans="66:169" x14ac:dyDescent="0.3">
      <c r="BN898" s="64"/>
      <c r="BO898" s="64"/>
      <c r="BP898" s="64"/>
      <c r="BQ898" s="64"/>
      <c r="BR898" s="64"/>
      <c r="BS898" s="64"/>
      <c r="BT898" s="64"/>
      <c r="BU898" s="64"/>
      <c r="BV898" s="64"/>
      <c r="BW898" s="64"/>
      <c r="BX898" s="64"/>
      <c r="BY898" s="64"/>
      <c r="BZ898" s="64"/>
      <c r="CA898" s="64"/>
      <c r="CC898" s="64"/>
      <c r="CD898" s="64"/>
      <c r="CE898" s="64"/>
      <c r="CF898" s="64"/>
      <c r="CG898" s="64"/>
      <c r="CH898" s="64"/>
      <c r="CI898" s="64"/>
      <c r="CJ898" s="64"/>
      <c r="CK898" s="64"/>
      <c r="CL898" s="64"/>
      <c r="CM898" s="64"/>
      <c r="CN898" s="64"/>
      <c r="CO898" s="64"/>
      <c r="CP898" s="64"/>
      <c r="CQ898" s="64"/>
      <c r="CR898" s="64"/>
      <c r="CS898" s="64"/>
      <c r="CT898" s="64"/>
      <c r="CU898" s="64"/>
      <c r="CV898" s="64"/>
      <c r="CW898" s="64"/>
      <c r="CX898" s="64"/>
      <c r="CY898" s="64"/>
      <c r="CZ898" s="64"/>
      <c r="DA898" s="64"/>
      <c r="DB898" s="64"/>
      <c r="DC898" s="64"/>
      <c r="DD898" s="64"/>
      <c r="DE898" s="64"/>
      <c r="DF898" s="65"/>
      <c r="DG898" s="65"/>
      <c r="DH898" s="64"/>
      <c r="DI898" s="64"/>
      <c r="DJ898" s="64"/>
      <c r="DK898" s="64"/>
      <c r="DL898" s="64"/>
      <c r="DM898" s="64"/>
      <c r="DN898" s="64"/>
      <c r="DO898" s="64"/>
      <c r="DP898" s="64"/>
      <c r="DQ898" s="64"/>
      <c r="DR898" s="64"/>
      <c r="DS898" s="65"/>
      <c r="DT898" s="65"/>
      <c r="DU898" s="65"/>
      <c r="DV898" s="65"/>
      <c r="DW898" s="65"/>
      <c r="DX898" s="65"/>
      <c r="DY898" s="65"/>
      <c r="DZ898" s="65"/>
      <c r="EA898" s="65"/>
      <c r="EB898" s="65"/>
      <c r="EC898" s="65"/>
      <c r="ED898" s="65"/>
      <c r="EE898" s="65"/>
      <c r="EF898" s="65"/>
      <c r="EG898" s="65"/>
      <c r="EH898" s="65"/>
      <c r="EI898" s="65"/>
      <c r="EJ898" s="65"/>
      <c r="EK898" s="65"/>
      <c r="EL898" s="65"/>
      <c r="EM898" s="65"/>
      <c r="EN898" s="64"/>
      <c r="EO898" s="64"/>
      <c r="EP898" s="64"/>
      <c r="EQ898" s="64"/>
      <c r="ER898" s="64"/>
      <c r="ES898" s="166"/>
      <c r="ET898" s="166"/>
      <c r="EU898" s="166"/>
      <c r="EV898" s="166"/>
      <c r="EW898" s="166"/>
      <c r="EX898" s="166"/>
      <c r="EY898" s="166"/>
      <c r="EZ898" s="166"/>
      <c r="FA898" s="166"/>
      <c r="FB898" s="166"/>
      <c r="FC898" s="166"/>
      <c r="FD898" s="166"/>
      <c r="FE898" s="166"/>
      <c r="FF898" s="166"/>
      <c r="FG898" s="166"/>
      <c r="FH898" s="166"/>
      <c r="FI898" s="166"/>
      <c r="FJ898" s="166"/>
      <c r="FK898" s="166"/>
      <c r="FL898" s="166"/>
      <c r="FM898" s="166"/>
    </row>
    <row r="899" spans="66:169" x14ac:dyDescent="0.3">
      <c r="BN899" s="64"/>
      <c r="BO899" s="64"/>
      <c r="BP899" s="64"/>
      <c r="BQ899" s="64"/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C899" s="64"/>
      <c r="CD899" s="64"/>
      <c r="CE899" s="64"/>
      <c r="CF899" s="64"/>
      <c r="CG899" s="64"/>
      <c r="CH899" s="64"/>
      <c r="CI899" s="64"/>
      <c r="CJ899" s="64"/>
      <c r="CK899" s="64"/>
      <c r="CL899" s="64"/>
      <c r="CM899" s="64"/>
      <c r="CN899" s="64"/>
      <c r="CO899" s="64"/>
      <c r="CP899" s="64"/>
      <c r="CQ899" s="64"/>
      <c r="CR899" s="64"/>
      <c r="CS899" s="64"/>
      <c r="CT899" s="64"/>
      <c r="CU899" s="64"/>
      <c r="CV899" s="64"/>
      <c r="CW899" s="64"/>
      <c r="CX899" s="64"/>
      <c r="CY899" s="64"/>
      <c r="CZ899" s="64"/>
      <c r="DA899" s="64"/>
      <c r="DB899" s="64"/>
      <c r="DC899" s="64"/>
      <c r="DD899" s="64"/>
      <c r="DE899" s="64"/>
      <c r="DF899" s="65"/>
      <c r="DG899" s="65"/>
      <c r="DH899" s="64"/>
      <c r="DI899" s="64"/>
      <c r="DJ899" s="64"/>
      <c r="DK899" s="64"/>
      <c r="DL899" s="64"/>
      <c r="DM899" s="64"/>
      <c r="DN899" s="64"/>
      <c r="DO899" s="64"/>
      <c r="DP899" s="64"/>
      <c r="DQ899" s="64"/>
      <c r="DR899" s="64"/>
      <c r="DS899" s="65"/>
      <c r="DT899" s="65"/>
      <c r="DU899" s="65"/>
      <c r="DV899" s="65"/>
      <c r="DW899" s="65"/>
      <c r="DX899" s="65"/>
      <c r="DY899" s="65"/>
      <c r="DZ899" s="65"/>
      <c r="EA899" s="65"/>
      <c r="EB899" s="65"/>
      <c r="EC899" s="65"/>
      <c r="ED899" s="65"/>
      <c r="EE899" s="65"/>
      <c r="EF899" s="65"/>
      <c r="EG899" s="65"/>
      <c r="EH899" s="65"/>
      <c r="EI899" s="65"/>
      <c r="EJ899" s="65"/>
      <c r="EK899" s="65"/>
      <c r="EL899" s="65"/>
      <c r="EM899" s="65"/>
      <c r="EN899" s="64"/>
      <c r="EO899" s="64"/>
      <c r="EP899" s="64"/>
      <c r="EQ899" s="64"/>
      <c r="ER899" s="64"/>
      <c r="ES899" s="166"/>
      <c r="ET899" s="166"/>
      <c r="EU899" s="166"/>
      <c r="EV899" s="166"/>
      <c r="EW899" s="166"/>
      <c r="EX899" s="166"/>
      <c r="EY899" s="166"/>
      <c r="EZ899" s="166"/>
      <c r="FA899" s="166"/>
      <c r="FB899" s="166"/>
      <c r="FC899" s="166"/>
      <c r="FD899" s="166"/>
      <c r="FE899" s="166"/>
      <c r="FF899" s="166"/>
      <c r="FG899" s="166"/>
      <c r="FH899" s="166"/>
      <c r="FI899" s="166"/>
      <c r="FJ899" s="166"/>
      <c r="FK899" s="166"/>
      <c r="FL899" s="166"/>
      <c r="FM899" s="166"/>
    </row>
    <row r="900" spans="66:169" x14ac:dyDescent="0.3">
      <c r="BN900" s="64"/>
      <c r="BO900" s="64"/>
      <c r="BP900" s="64"/>
      <c r="BQ900" s="64"/>
      <c r="BR900" s="64"/>
      <c r="BS900" s="64"/>
      <c r="BT900" s="64"/>
      <c r="BU900" s="64"/>
      <c r="BV900" s="64"/>
      <c r="BW900" s="64"/>
      <c r="BX900" s="64"/>
      <c r="BY900" s="64"/>
      <c r="BZ900" s="64"/>
      <c r="CA900" s="64"/>
      <c r="CC900" s="64"/>
      <c r="CD900" s="64"/>
      <c r="CE900" s="64"/>
      <c r="CF900" s="64"/>
      <c r="CG900" s="64"/>
      <c r="CH900" s="64"/>
      <c r="CI900" s="64"/>
      <c r="CJ900" s="64"/>
      <c r="CK900" s="64"/>
      <c r="CL900" s="64"/>
      <c r="CM900" s="64"/>
      <c r="CN900" s="64"/>
      <c r="CO900" s="64"/>
      <c r="CP900" s="64"/>
      <c r="CQ900" s="64"/>
      <c r="CR900" s="64"/>
      <c r="CS900" s="64"/>
      <c r="CT900" s="64"/>
      <c r="CU900" s="64"/>
      <c r="CV900" s="64"/>
      <c r="CW900" s="64"/>
      <c r="CX900" s="64"/>
      <c r="CY900" s="64"/>
      <c r="CZ900" s="64"/>
      <c r="DA900" s="64"/>
      <c r="DB900" s="64"/>
      <c r="DC900" s="64"/>
      <c r="DD900" s="64"/>
      <c r="DE900" s="64"/>
      <c r="DF900" s="65"/>
      <c r="DG900" s="65"/>
      <c r="DH900" s="64"/>
      <c r="DI900" s="64"/>
      <c r="DJ900" s="64"/>
      <c r="DK900" s="64"/>
      <c r="DL900" s="64"/>
      <c r="DM900" s="64"/>
      <c r="DN900" s="64"/>
      <c r="DO900" s="64"/>
      <c r="DP900" s="64"/>
      <c r="DQ900" s="64"/>
      <c r="DR900" s="64"/>
      <c r="DS900" s="65"/>
      <c r="DT900" s="65"/>
      <c r="DU900" s="65"/>
      <c r="DV900" s="65"/>
      <c r="DW900" s="65"/>
      <c r="DX900" s="65"/>
      <c r="DY900" s="65"/>
      <c r="DZ900" s="65"/>
      <c r="EA900" s="65"/>
      <c r="EB900" s="65"/>
      <c r="EC900" s="65"/>
      <c r="ED900" s="65"/>
      <c r="EE900" s="65"/>
      <c r="EF900" s="65"/>
      <c r="EG900" s="65"/>
      <c r="EH900" s="65"/>
      <c r="EI900" s="65"/>
      <c r="EJ900" s="65"/>
      <c r="EK900" s="65"/>
      <c r="EL900" s="65"/>
      <c r="EM900" s="65"/>
      <c r="EN900" s="64"/>
      <c r="EO900" s="64"/>
      <c r="EP900" s="64"/>
      <c r="EQ900" s="64"/>
      <c r="ER900" s="64"/>
      <c r="ES900" s="166"/>
      <c r="ET900" s="166"/>
      <c r="EU900" s="166"/>
      <c r="EV900" s="166"/>
      <c r="EW900" s="166"/>
      <c r="EX900" s="166"/>
      <c r="EY900" s="166"/>
      <c r="EZ900" s="166"/>
      <c r="FA900" s="166"/>
      <c r="FB900" s="166"/>
      <c r="FC900" s="166"/>
      <c r="FD900" s="166"/>
      <c r="FE900" s="166"/>
      <c r="FF900" s="166"/>
      <c r="FG900" s="166"/>
      <c r="FH900" s="166"/>
      <c r="FI900" s="166"/>
      <c r="FJ900" s="166"/>
      <c r="FK900" s="166"/>
      <c r="FL900" s="166"/>
      <c r="FM900" s="166"/>
    </row>
    <row r="901" spans="66:169" x14ac:dyDescent="0.3">
      <c r="BN901" s="64"/>
      <c r="BO901" s="64"/>
      <c r="BP901" s="64"/>
      <c r="BQ901" s="64"/>
      <c r="BR901" s="64"/>
      <c r="BS901" s="64"/>
      <c r="BT901" s="64"/>
      <c r="BU901" s="64"/>
      <c r="BV901" s="64"/>
      <c r="BW901" s="64"/>
      <c r="BX901" s="64"/>
      <c r="BY901" s="64"/>
      <c r="BZ901" s="64"/>
      <c r="CA901" s="64"/>
      <c r="CC901" s="64"/>
      <c r="CD901" s="64"/>
      <c r="CE901" s="64"/>
      <c r="CF901" s="64"/>
      <c r="CG901" s="64"/>
      <c r="CH901" s="64"/>
      <c r="CI901" s="64"/>
      <c r="CJ901" s="64"/>
      <c r="CK901" s="64"/>
      <c r="CL901" s="64"/>
      <c r="CM901" s="64"/>
      <c r="CN901" s="64"/>
      <c r="CO901" s="64"/>
      <c r="CP901" s="64"/>
      <c r="CQ901" s="64"/>
      <c r="CR901" s="64"/>
      <c r="CS901" s="64"/>
      <c r="CT901" s="64"/>
      <c r="CU901" s="64"/>
      <c r="CV901" s="64"/>
      <c r="CW901" s="64"/>
      <c r="CX901" s="64"/>
      <c r="CY901" s="64"/>
      <c r="CZ901" s="64"/>
      <c r="DA901" s="64"/>
      <c r="DB901" s="64"/>
      <c r="DC901" s="64"/>
      <c r="DD901" s="64"/>
      <c r="DE901" s="64"/>
      <c r="DF901" s="65"/>
      <c r="DG901" s="65"/>
      <c r="DH901" s="64"/>
      <c r="DI901" s="64"/>
      <c r="DJ901" s="64"/>
      <c r="DK901" s="64"/>
      <c r="DL901" s="64"/>
      <c r="DM901" s="64"/>
      <c r="DN901" s="64"/>
      <c r="DO901" s="64"/>
      <c r="DP901" s="64"/>
      <c r="DQ901" s="64"/>
      <c r="DR901" s="64"/>
      <c r="DS901" s="65"/>
      <c r="DT901" s="65"/>
      <c r="DU901" s="65"/>
      <c r="DV901" s="65"/>
      <c r="DW901" s="65"/>
      <c r="DX901" s="65"/>
      <c r="DY901" s="65"/>
      <c r="DZ901" s="65"/>
      <c r="EA901" s="65"/>
      <c r="EB901" s="65"/>
      <c r="EC901" s="65"/>
      <c r="ED901" s="65"/>
      <c r="EE901" s="65"/>
      <c r="EF901" s="65"/>
      <c r="EG901" s="65"/>
      <c r="EH901" s="65"/>
      <c r="EI901" s="65"/>
      <c r="EJ901" s="65"/>
      <c r="EK901" s="65"/>
      <c r="EL901" s="65"/>
      <c r="EM901" s="65"/>
      <c r="EN901" s="64"/>
      <c r="EO901" s="64"/>
      <c r="EP901" s="64"/>
      <c r="EQ901" s="64"/>
      <c r="ER901" s="64"/>
      <c r="ES901" s="166"/>
      <c r="ET901" s="166"/>
      <c r="EU901" s="166"/>
      <c r="EV901" s="166"/>
      <c r="EW901" s="166"/>
      <c r="EX901" s="166"/>
      <c r="EY901" s="166"/>
      <c r="EZ901" s="166"/>
      <c r="FA901" s="166"/>
      <c r="FB901" s="166"/>
      <c r="FC901" s="166"/>
      <c r="FD901" s="166"/>
      <c r="FE901" s="166"/>
      <c r="FF901" s="166"/>
      <c r="FG901" s="166"/>
      <c r="FH901" s="166"/>
      <c r="FI901" s="166"/>
      <c r="FJ901" s="166"/>
      <c r="FK901" s="166"/>
      <c r="FL901" s="166"/>
      <c r="FM901" s="166"/>
    </row>
    <row r="902" spans="66:169" x14ac:dyDescent="0.3">
      <c r="BN902" s="64"/>
      <c r="BO902" s="64"/>
      <c r="BP902" s="64"/>
      <c r="BQ902" s="64"/>
      <c r="BR902" s="64"/>
      <c r="BS902" s="64"/>
      <c r="BT902" s="64"/>
      <c r="BU902" s="64"/>
      <c r="BV902" s="64"/>
      <c r="BW902" s="64"/>
      <c r="BX902" s="64"/>
      <c r="BY902" s="64"/>
      <c r="BZ902" s="64"/>
      <c r="CA902" s="64"/>
      <c r="CC902" s="64"/>
      <c r="CD902" s="64"/>
      <c r="CE902" s="64"/>
      <c r="CF902" s="64"/>
      <c r="CG902" s="64"/>
      <c r="CH902" s="64"/>
      <c r="CI902" s="64"/>
      <c r="CJ902" s="64"/>
      <c r="CK902" s="64"/>
      <c r="CL902" s="64"/>
      <c r="CM902" s="64"/>
      <c r="CN902" s="64"/>
      <c r="CO902" s="64"/>
      <c r="CP902" s="64"/>
      <c r="CQ902" s="64"/>
      <c r="CR902" s="64"/>
      <c r="CS902" s="64"/>
      <c r="CT902" s="64"/>
      <c r="CU902" s="64"/>
      <c r="CV902" s="64"/>
      <c r="CW902" s="64"/>
      <c r="CX902" s="64"/>
      <c r="CY902" s="64"/>
      <c r="CZ902" s="64"/>
      <c r="DA902" s="64"/>
      <c r="DB902" s="64"/>
      <c r="DC902" s="64"/>
      <c r="DD902" s="64"/>
      <c r="DE902" s="64"/>
      <c r="DF902" s="65"/>
      <c r="DG902" s="65"/>
      <c r="DH902" s="64"/>
      <c r="DI902" s="64"/>
      <c r="DJ902" s="64"/>
      <c r="DK902" s="64"/>
      <c r="DL902" s="64"/>
      <c r="DM902" s="64"/>
      <c r="DN902" s="64"/>
      <c r="DO902" s="64"/>
      <c r="DP902" s="64"/>
      <c r="DQ902" s="64"/>
      <c r="DR902" s="64"/>
      <c r="DS902" s="65"/>
      <c r="DT902" s="65"/>
      <c r="DU902" s="65"/>
      <c r="DV902" s="65"/>
      <c r="DW902" s="65"/>
      <c r="DX902" s="65"/>
      <c r="DY902" s="65"/>
      <c r="DZ902" s="65"/>
      <c r="EA902" s="65"/>
      <c r="EB902" s="65"/>
      <c r="EC902" s="65"/>
      <c r="ED902" s="65"/>
      <c r="EE902" s="65"/>
      <c r="EF902" s="65"/>
      <c r="EG902" s="65"/>
      <c r="EH902" s="65"/>
      <c r="EI902" s="65"/>
      <c r="EJ902" s="65"/>
      <c r="EK902" s="65"/>
      <c r="EL902" s="65"/>
      <c r="EM902" s="65"/>
      <c r="EN902" s="64"/>
      <c r="EO902" s="64"/>
      <c r="EP902" s="64"/>
      <c r="EQ902" s="64"/>
      <c r="ER902" s="64"/>
      <c r="ES902" s="166"/>
      <c r="ET902" s="166"/>
      <c r="EU902" s="166"/>
      <c r="EV902" s="166"/>
      <c r="EW902" s="166"/>
      <c r="EX902" s="166"/>
      <c r="EY902" s="166"/>
      <c r="EZ902" s="166"/>
      <c r="FA902" s="166"/>
      <c r="FB902" s="166"/>
      <c r="FC902" s="166"/>
      <c r="FD902" s="166"/>
      <c r="FE902" s="166"/>
      <c r="FF902" s="166"/>
      <c r="FG902" s="166"/>
      <c r="FH902" s="166"/>
      <c r="FI902" s="166"/>
      <c r="FJ902" s="166"/>
      <c r="FK902" s="166"/>
      <c r="FL902" s="166"/>
      <c r="FM902" s="166"/>
    </row>
    <row r="903" spans="66:169" x14ac:dyDescent="0.3">
      <c r="BN903" s="64"/>
      <c r="BO903" s="64"/>
      <c r="BP903" s="64"/>
      <c r="BQ903" s="64"/>
      <c r="BR903" s="64"/>
      <c r="BS903" s="64"/>
      <c r="BT903" s="64"/>
      <c r="BU903" s="64"/>
      <c r="BV903" s="64"/>
      <c r="BW903" s="64"/>
      <c r="BX903" s="64"/>
      <c r="BY903" s="64"/>
      <c r="BZ903" s="64"/>
      <c r="CA903" s="64"/>
      <c r="CC903" s="64"/>
      <c r="CD903" s="64"/>
      <c r="CE903" s="64"/>
      <c r="CF903" s="64"/>
      <c r="CG903" s="64"/>
      <c r="CH903" s="64"/>
      <c r="CI903" s="64"/>
      <c r="CJ903" s="64"/>
      <c r="CK903" s="64"/>
      <c r="CL903" s="64"/>
      <c r="CM903" s="64"/>
      <c r="CN903" s="64"/>
      <c r="CO903" s="64"/>
      <c r="CP903" s="64"/>
      <c r="CQ903" s="64"/>
      <c r="CR903" s="64"/>
      <c r="CS903" s="64"/>
      <c r="CT903" s="64"/>
      <c r="CU903" s="64"/>
      <c r="CV903" s="64"/>
      <c r="CW903" s="64"/>
      <c r="CX903" s="64"/>
      <c r="CY903" s="64"/>
      <c r="CZ903" s="64"/>
      <c r="DA903" s="64"/>
      <c r="DB903" s="64"/>
      <c r="DC903" s="64"/>
      <c r="DD903" s="64"/>
      <c r="DE903" s="64"/>
      <c r="DF903" s="65"/>
      <c r="DG903" s="65"/>
      <c r="DH903" s="64"/>
      <c r="DI903" s="64"/>
      <c r="DJ903" s="64"/>
      <c r="DK903" s="64"/>
      <c r="DL903" s="64"/>
      <c r="DM903" s="64"/>
      <c r="DN903" s="64"/>
      <c r="DO903" s="64"/>
      <c r="DP903" s="64"/>
      <c r="DQ903" s="64"/>
      <c r="DR903" s="64"/>
      <c r="DS903" s="65"/>
      <c r="DT903" s="65"/>
      <c r="DU903" s="65"/>
      <c r="DV903" s="65"/>
      <c r="DW903" s="65"/>
      <c r="DX903" s="65"/>
      <c r="DY903" s="65"/>
      <c r="DZ903" s="65"/>
      <c r="EA903" s="65"/>
      <c r="EB903" s="65"/>
      <c r="EC903" s="65"/>
      <c r="ED903" s="65"/>
      <c r="EE903" s="65"/>
      <c r="EF903" s="65"/>
      <c r="EG903" s="65"/>
      <c r="EH903" s="65"/>
      <c r="EI903" s="65"/>
      <c r="EJ903" s="65"/>
      <c r="EK903" s="65"/>
      <c r="EL903" s="65"/>
      <c r="EM903" s="65"/>
      <c r="EN903" s="64"/>
      <c r="EO903" s="64"/>
      <c r="EP903" s="64"/>
      <c r="EQ903" s="64"/>
      <c r="ER903" s="64"/>
      <c r="ES903" s="166"/>
      <c r="ET903" s="166"/>
      <c r="EU903" s="166"/>
      <c r="EV903" s="166"/>
      <c r="EW903" s="166"/>
      <c r="EX903" s="166"/>
      <c r="EY903" s="166"/>
      <c r="EZ903" s="166"/>
      <c r="FA903" s="166"/>
      <c r="FB903" s="166"/>
      <c r="FC903" s="166"/>
      <c r="FD903" s="166"/>
      <c r="FE903" s="166"/>
      <c r="FF903" s="166"/>
      <c r="FG903" s="166"/>
      <c r="FH903" s="166"/>
      <c r="FI903" s="166"/>
      <c r="FJ903" s="166"/>
      <c r="FK903" s="166"/>
      <c r="FL903" s="166"/>
      <c r="FM903" s="166"/>
    </row>
    <row r="904" spans="66:169" x14ac:dyDescent="0.3">
      <c r="BN904" s="64"/>
      <c r="BO904" s="64"/>
      <c r="BP904" s="64"/>
      <c r="BQ904" s="64"/>
      <c r="BR904" s="64"/>
      <c r="BS904" s="64"/>
      <c r="BT904" s="64"/>
      <c r="BU904" s="64"/>
      <c r="BV904" s="64"/>
      <c r="BW904" s="64"/>
      <c r="BX904" s="64"/>
      <c r="BY904" s="64"/>
      <c r="BZ904" s="64"/>
      <c r="CA904" s="64"/>
      <c r="CC904" s="64"/>
      <c r="CD904" s="64"/>
      <c r="CE904" s="64"/>
      <c r="CF904" s="64"/>
      <c r="CG904" s="64"/>
      <c r="CH904" s="64"/>
      <c r="CI904" s="64"/>
      <c r="CJ904" s="64"/>
      <c r="CK904" s="64"/>
      <c r="CL904" s="64"/>
      <c r="CM904" s="64"/>
      <c r="CN904" s="64"/>
      <c r="CO904" s="64"/>
      <c r="CP904" s="64"/>
      <c r="CQ904" s="64"/>
      <c r="CR904" s="64"/>
      <c r="CS904" s="64"/>
      <c r="CT904" s="64"/>
      <c r="CU904" s="64"/>
      <c r="CV904" s="64"/>
      <c r="CW904" s="64"/>
      <c r="CX904" s="64"/>
      <c r="CY904" s="64"/>
      <c r="CZ904" s="64"/>
      <c r="DA904" s="64"/>
      <c r="DB904" s="64"/>
      <c r="DC904" s="64"/>
      <c r="DD904" s="64"/>
      <c r="DE904" s="64"/>
      <c r="DF904" s="65"/>
      <c r="DG904" s="65"/>
      <c r="DH904" s="64"/>
      <c r="DI904" s="64"/>
      <c r="DJ904" s="64"/>
      <c r="DK904" s="64"/>
      <c r="DL904" s="64"/>
      <c r="DM904" s="64"/>
      <c r="DN904" s="64"/>
      <c r="DO904" s="64"/>
      <c r="DP904" s="64"/>
      <c r="DQ904" s="64"/>
      <c r="DR904" s="64"/>
      <c r="DS904" s="65"/>
      <c r="DT904" s="65"/>
      <c r="DU904" s="65"/>
      <c r="DV904" s="65"/>
      <c r="DW904" s="65"/>
      <c r="DX904" s="65"/>
      <c r="DY904" s="65"/>
      <c r="DZ904" s="65"/>
      <c r="EA904" s="65"/>
      <c r="EB904" s="65"/>
      <c r="EC904" s="65"/>
      <c r="ED904" s="65"/>
      <c r="EE904" s="65"/>
      <c r="EF904" s="65"/>
      <c r="EG904" s="65"/>
      <c r="EH904" s="65"/>
      <c r="EI904" s="65"/>
      <c r="EJ904" s="65"/>
      <c r="EK904" s="65"/>
      <c r="EL904" s="65"/>
      <c r="EM904" s="65"/>
      <c r="EN904" s="64"/>
      <c r="EO904" s="64"/>
      <c r="EP904" s="64"/>
      <c r="EQ904" s="64"/>
      <c r="ER904" s="64"/>
      <c r="ES904" s="166"/>
      <c r="ET904" s="166"/>
      <c r="EU904" s="166"/>
      <c r="EV904" s="166"/>
      <c r="EW904" s="166"/>
      <c r="EX904" s="166"/>
      <c r="EY904" s="166"/>
      <c r="EZ904" s="166"/>
      <c r="FA904" s="166"/>
      <c r="FB904" s="166"/>
      <c r="FC904" s="166"/>
      <c r="FD904" s="166"/>
      <c r="FE904" s="166"/>
      <c r="FF904" s="166"/>
      <c r="FG904" s="166"/>
      <c r="FH904" s="166"/>
      <c r="FI904" s="166"/>
      <c r="FJ904" s="166"/>
      <c r="FK904" s="166"/>
      <c r="FL904" s="166"/>
      <c r="FM904" s="166"/>
    </row>
    <row r="905" spans="66:169" x14ac:dyDescent="0.3">
      <c r="BN905" s="64"/>
      <c r="BO905" s="64"/>
      <c r="BP905" s="64"/>
      <c r="BQ905" s="64"/>
      <c r="BR905" s="64"/>
      <c r="BS905" s="64"/>
      <c r="BT905" s="64"/>
      <c r="BU905" s="64"/>
      <c r="BV905" s="64"/>
      <c r="BW905" s="64"/>
      <c r="BX905" s="64"/>
      <c r="BY905" s="64"/>
      <c r="BZ905" s="64"/>
      <c r="CA905" s="64"/>
      <c r="CC905" s="64"/>
      <c r="CD905" s="64"/>
      <c r="CE905" s="64"/>
      <c r="CF905" s="64"/>
      <c r="CG905" s="64"/>
      <c r="CH905" s="64"/>
      <c r="CI905" s="64"/>
      <c r="CJ905" s="64"/>
      <c r="CK905" s="64"/>
      <c r="CL905" s="64"/>
      <c r="CM905" s="64"/>
      <c r="CN905" s="64"/>
      <c r="CO905" s="64"/>
      <c r="CP905" s="64"/>
      <c r="CQ905" s="64"/>
      <c r="CR905" s="64"/>
      <c r="CS905" s="64"/>
      <c r="CT905" s="64"/>
      <c r="CU905" s="64"/>
      <c r="CV905" s="64"/>
      <c r="CW905" s="64"/>
      <c r="CX905" s="64"/>
      <c r="CY905" s="64"/>
      <c r="CZ905" s="64"/>
      <c r="DA905" s="64"/>
      <c r="DB905" s="64"/>
      <c r="DC905" s="64"/>
      <c r="DD905" s="64"/>
      <c r="DE905" s="64"/>
      <c r="DF905" s="65"/>
      <c r="DG905" s="65"/>
      <c r="DH905" s="64"/>
      <c r="DI905" s="64"/>
      <c r="DJ905" s="64"/>
      <c r="DK905" s="64"/>
      <c r="DL905" s="64"/>
      <c r="DM905" s="64"/>
      <c r="DN905" s="64"/>
      <c r="DO905" s="64"/>
      <c r="DP905" s="64"/>
      <c r="DQ905" s="64"/>
      <c r="DR905" s="64"/>
      <c r="DS905" s="65"/>
      <c r="DT905" s="65"/>
      <c r="DU905" s="65"/>
      <c r="DV905" s="65"/>
      <c r="DW905" s="65"/>
      <c r="DX905" s="65"/>
      <c r="DY905" s="65"/>
      <c r="DZ905" s="65"/>
      <c r="EA905" s="65"/>
      <c r="EB905" s="65"/>
      <c r="EC905" s="65"/>
      <c r="ED905" s="65"/>
      <c r="EE905" s="65"/>
      <c r="EF905" s="65"/>
      <c r="EG905" s="65"/>
      <c r="EH905" s="65"/>
      <c r="EI905" s="65"/>
      <c r="EJ905" s="65"/>
      <c r="EK905" s="65"/>
      <c r="EL905" s="65"/>
      <c r="EM905" s="65"/>
      <c r="EN905" s="64"/>
      <c r="EO905" s="64"/>
      <c r="EP905" s="64"/>
      <c r="EQ905" s="64"/>
      <c r="ER905" s="64"/>
      <c r="ES905" s="166"/>
      <c r="ET905" s="166"/>
      <c r="EU905" s="166"/>
      <c r="EV905" s="166"/>
      <c r="EW905" s="166"/>
      <c r="EX905" s="166"/>
      <c r="EY905" s="166"/>
      <c r="EZ905" s="166"/>
      <c r="FA905" s="166"/>
      <c r="FB905" s="166"/>
      <c r="FC905" s="166"/>
      <c r="FD905" s="166"/>
      <c r="FE905" s="166"/>
      <c r="FF905" s="166"/>
      <c r="FG905" s="166"/>
      <c r="FH905" s="166"/>
      <c r="FI905" s="166"/>
      <c r="FJ905" s="166"/>
      <c r="FK905" s="166"/>
      <c r="FL905" s="166"/>
      <c r="FM905" s="166"/>
    </row>
    <row r="906" spans="66:169" x14ac:dyDescent="0.3">
      <c r="BN906" s="64"/>
      <c r="BO906" s="64"/>
      <c r="BP906" s="64"/>
      <c r="BQ906" s="64"/>
      <c r="BR906" s="64"/>
      <c r="BS906" s="64"/>
      <c r="BT906" s="64"/>
      <c r="BU906" s="64"/>
      <c r="BV906" s="64"/>
      <c r="BW906" s="64"/>
      <c r="BX906" s="64"/>
      <c r="BY906" s="64"/>
      <c r="BZ906" s="64"/>
      <c r="CA906" s="64"/>
      <c r="CC906" s="64"/>
      <c r="CD906" s="64"/>
      <c r="CE906" s="64"/>
      <c r="CF906" s="64"/>
      <c r="CG906" s="64"/>
      <c r="CH906" s="64"/>
      <c r="CI906" s="64"/>
      <c r="CJ906" s="64"/>
      <c r="CK906" s="64"/>
      <c r="CL906" s="64"/>
      <c r="CM906" s="64"/>
      <c r="CN906" s="64"/>
      <c r="CO906" s="64"/>
      <c r="CP906" s="64"/>
      <c r="CQ906" s="64"/>
      <c r="CR906" s="64"/>
      <c r="CS906" s="64"/>
      <c r="CT906" s="64"/>
      <c r="CU906" s="64"/>
      <c r="CV906" s="64"/>
      <c r="CW906" s="64"/>
      <c r="CX906" s="64"/>
      <c r="CY906" s="64"/>
      <c r="CZ906" s="64"/>
      <c r="DA906" s="64"/>
      <c r="DB906" s="64"/>
      <c r="DC906" s="64"/>
      <c r="DD906" s="64"/>
      <c r="DE906" s="64"/>
      <c r="DF906" s="65"/>
      <c r="DG906" s="65"/>
      <c r="DH906" s="64"/>
      <c r="DI906" s="64"/>
      <c r="DJ906" s="64"/>
      <c r="DK906" s="64"/>
      <c r="DL906" s="64"/>
      <c r="DM906" s="64"/>
      <c r="DN906" s="64"/>
      <c r="DO906" s="64"/>
      <c r="DP906" s="64"/>
      <c r="DQ906" s="64"/>
      <c r="DR906" s="64"/>
      <c r="DS906" s="65"/>
      <c r="DT906" s="65"/>
      <c r="DU906" s="65"/>
      <c r="DV906" s="65"/>
      <c r="DW906" s="65"/>
      <c r="DX906" s="65"/>
      <c r="DY906" s="65"/>
      <c r="DZ906" s="65"/>
      <c r="EA906" s="65"/>
      <c r="EB906" s="65"/>
      <c r="EC906" s="65"/>
      <c r="ED906" s="65"/>
      <c r="EE906" s="65"/>
      <c r="EF906" s="65"/>
      <c r="EG906" s="65"/>
      <c r="EH906" s="65"/>
      <c r="EI906" s="65"/>
      <c r="EJ906" s="65"/>
      <c r="EK906" s="65"/>
      <c r="EL906" s="65"/>
      <c r="EM906" s="65"/>
      <c r="EN906" s="64"/>
      <c r="EO906" s="64"/>
      <c r="EP906" s="64"/>
      <c r="EQ906" s="64"/>
      <c r="ER906" s="64"/>
      <c r="ES906" s="166"/>
      <c r="ET906" s="166"/>
      <c r="EU906" s="166"/>
      <c r="EV906" s="166"/>
      <c r="EW906" s="166"/>
      <c r="EX906" s="166"/>
      <c r="EY906" s="166"/>
      <c r="EZ906" s="166"/>
      <c r="FA906" s="166"/>
      <c r="FB906" s="166"/>
      <c r="FC906" s="166"/>
      <c r="FD906" s="166"/>
      <c r="FE906" s="166"/>
      <c r="FF906" s="166"/>
      <c r="FG906" s="166"/>
      <c r="FH906" s="166"/>
      <c r="FI906" s="166"/>
      <c r="FJ906" s="166"/>
      <c r="FK906" s="166"/>
      <c r="FL906" s="166"/>
      <c r="FM906" s="166"/>
    </row>
    <row r="907" spans="66:169" x14ac:dyDescent="0.3">
      <c r="BN907" s="64"/>
      <c r="BO907" s="64"/>
      <c r="BP907" s="64"/>
      <c r="BQ907" s="64"/>
      <c r="BR907" s="64"/>
      <c r="BS907" s="64"/>
      <c r="BT907" s="64"/>
      <c r="BU907" s="64"/>
      <c r="BV907" s="64"/>
      <c r="BW907" s="64"/>
      <c r="BX907" s="64"/>
      <c r="BY907" s="64"/>
      <c r="BZ907" s="64"/>
      <c r="CA907" s="64"/>
      <c r="CC907" s="64"/>
      <c r="CD907" s="64"/>
      <c r="CE907" s="64"/>
      <c r="CF907" s="64"/>
      <c r="CG907" s="64"/>
      <c r="CH907" s="64"/>
      <c r="CI907" s="64"/>
      <c r="CJ907" s="64"/>
      <c r="CK907" s="64"/>
      <c r="CL907" s="64"/>
      <c r="CM907" s="64"/>
      <c r="CN907" s="64"/>
      <c r="CO907" s="64"/>
      <c r="CP907" s="64"/>
      <c r="CQ907" s="64"/>
      <c r="CR907" s="64"/>
      <c r="CS907" s="64"/>
      <c r="CT907" s="64"/>
      <c r="CU907" s="64"/>
      <c r="CV907" s="64"/>
      <c r="CW907" s="64"/>
      <c r="CX907" s="64"/>
      <c r="CY907" s="64"/>
      <c r="CZ907" s="64"/>
      <c r="DA907" s="64"/>
      <c r="DB907" s="64"/>
      <c r="DC907" s="64"/>
      <c r="DD907" s="64"/>
      <c r="DE907" s="64"/>
      <c r="DF907" s="65"/>
      <c r="DG907" s="65"/>
      <c r="DH907" s="64"/>
      <c r="DI907" s="64"/>
      <c r="DJ907" s="64"/>
      <c r="DK907" s="64"/>
      <c r="DL907" s="64"/>
      <c r="DM907" s="64"/>
      <c r="DN907" s="64"/>
      <c r="DO907" s="64"/>
      <c r="DP907" s="64"/>
      <c r="DQ907" s="64"/>
      <c r="DR907" s="64"/>
      <c r="DS907" s="65"/>
      <c r="DT907" s="65"/>
      <c r="DU907" s="65"/>
      <c r="DV907" s="65"/>
      <c r="DW907" s="65"/>
      <c r="DX907" s="65"/>
      <c r="DY907" s="65"/>
      <c r="DZ907" s="65"/>
      <c r="EA907" s="65"/>
      <c r="EB907" s="65"/>
      <c r="EC907" s="65"/>
      <c r="ED907" s="65"/>
      <c r="EE907" s="65"/>
      <c r="EF907" s="65"/>
      <c r="EG907" s="65"/>
      <c r="EH907" s="65"/>
      <c r="EI907" s="65"/>
      <c r="EJ907" s="65"/>
      <c r="EK907" s="65"/>
      <c r="EL907" s="65"/>
      <c r="EM907" s="65"/>
      <c r="EN907" s="64"/>
      <c r="EO907" s="64"/>
      <c r="EP907" s="64"/>
      <c r="EQ907" s="64"/>
      <c r="ER907" s="64"/>
      <c r="ES907" s="166"/>
      <c r="ET907" s="166"/>
      <c r="EU907" s="166"/>
      <c r="EV907" s="166"/>
      <c r="EW907" s="166"/>
      <c r="EX907" s="166"/>
      <c r="EY907" s="166"/>
      <c r="EZ907" s="166"/>
      <c r="FA907" s="166"/>
      <c r="FB907" s="166"/>
      <c r="FC907" s="166"/>
      <c r="FD907" s="166"/>
      <c r="FE907" s="166"/>
      <c r="FF907" s="166"/>
      <c r="FG907" s="166"/>
      <c r="FH907" s="166"/>
      <c r="FI907" s="166"/>
      <c r="FJ907" s="166"/>
      <c r="FK907" s="166"/>
      <c r="FL907" s="166"/>
      <c r="FM907" s="166"/>
    </row>
    <row r="908" spans="66:169" x14ac:dyDescent="0.3">
      <c r="BN908" s="64"/>
      <c r="BO908" s="64"/>
      <c r="BP908" s="64"/>
      <c r="BQ908" s="64"/>
      <c r="BR908" s="64"/>
      <c r="BS908" s="64"/>
      <c r="BT908" s="64"/>
      <c r="BU908" s="64"/>
      <c r="BV908" s="64"/>
      <c r="BW908" s="64"/>
      <c r="BX908" s="64"/>
      <c r="BY908" s="64"/>
      <c r="BZ908" s="64"/>
      <c r="CA908" s="64"/>
      <c r="CC908" s="64"/>
      <c r="CD908" s="64"/>
      <c r="CE908" s="64"/>
      <c r="CF908" s="64"/>
      <c r="CG908" s="64"/>
      <c r="CH908" s="64"/>
      <c r="CI908" s="64"/>
      <c r="CJ908" s="64"/>
      <c r="CK908" s="64"/>
      <c r="CL908" s="64"/>
      <c r="CM908" s="64"/>
      <c r="CN908" s="64"/>
      <c r="CO908" s="64"/>
      <c r="CP908" s="64"/>
      <c r="CQ908" s="64"/>
      <c r="CR908" s="64"/>
      <c r="CS908" s="64"/>
      <c r="CT908" s="64"/>
      <c r="CU908" s="64"/>
      <c r="CV908" s="64"/>
      <c r="CW908" s="64"/>
      <c r="CX908" s="64"/>
      <c r="CY908" s="64"/>
      <c r="CZ908" s="64"/>
      <c r="DA908" s="64"/>
      <c r="DB908" s="64"/>
      <c r="DC908" s="64"/>
      <c r="DD908" s="64"/>
      <c r="DE908" s="64"/>
      <c r="DF908" s="65"/>
      <c r="DG908" s="65"/>
      <c r="DH908" s="64"/>
      <c r="DI908" s="64"/>
      <c r="DJ908" s="64"/>
      <c r="DK908" s="64"/>
      <c r="DL908" s="64"/>
      <c r="DM908" s="64"/>
      <c r="DN908" s="64"/>
      <c r="DO908" s="64"/>
      <c r="DP908" s="64"/>
      <c r="DQ908" s="64"/>
      <c r="DR908" s="64"/>
      <c r="DS908" s="65"/>
      <c r="DT908" s="65"/>
      <c r="DU908" s="65"/>
      <c r="DV908" s="65"/>
      <c r="DW908" s="65"/>
      <c r="DX908" s="65"/>
      <c r="DY908" s="65"/>
      <c r="DZ908" s="65"/>
      <c r="EA908" s="65"/>
      <c r="EB908" s="65"/>
      <c r="EC908" s="65"/>
      <c r="ED908" s="65"/>
      <c r="EE908" s="65"/>
      <c r="EF908" s="65"/>
      <c r="EG908" s="65"/>
      <c r="EH908" s="65"/>
      <c r="EI908" s="65"/>
      <c r="EJ908" s="65"/>
      <c r="EK908" s="65"/>
      <c r="EL908" s="65"/>
      <c r="EM908" s="65"/>
      <c r="EN908" s="64"/>
      <c r="EO908" s="64"/>
      <c r="EP908" s="64"/>
      <c r="EQ908" s="64"/>
      <c r="ER908" s="64"/>
      <c r="ES908" s="166"/>
      <c r="ET908" s="166"/>
      <c r="EU908" s="166"/>
      <c r="EV908" s="166"/>
      <c r="EW908" s="166"/>
      <c r="EX908" s="166"/>
      <c r="EY908" s="166"/>
      <c r="EZ908" s="166"/>
      <c r="FA908" s="166"/>
      <c r="FB908" s="166"/>
      <c r="FC908" s="166"/>
      <c r="FD908" s="166"/>
      <c r="FE908" s="166"/>
      <c r="FF908" s="166"/>
      <c r="FG908" s="166"/>
      <c r="FH908" s="166"/>
      <c r="FI908" s="166"/>
      <c r="FJ908" s="166"/>
      <c r="FK908" s="166"/>
      <c r="FL908" s="166"/>
      <c r="FM908" s="166"/>
    </row>
    <row r="909" spans="66:169" x14ac:dyDescent="0.3">
      <c r="BN909" s="64"/>
      <c r="BO909" s="64"/>
      <c r="BP909" s="64"/>
      <c r="BQ909" s="64"/>
      <c r="BR909" s="64"/>
      <c r="BS909" s="64"/>
      <c r="BT909" s="64"/>
      <c r="BU909" s="64"/>
      <c r="BV909" s="64"/>
      <c r="BW909" s="64"/>
      <c r="BX909" s="64"/>
      <c r="BY909" s="64"/>
      <c r="BZ909" s="64"/>
      <c r="CA909" s="64"/>
      <c r="CC909" s="64"/>
      <c r="CD909" s="64"/>
      <c r="CE909" s="64"/>
      <c r="CF909" s="64"/>
      <c r="CG909" s="64"/>
      <c r="CH909" s="64"/>
      <c r="CI909" s="64"/>
      <c r="CJ909" s="64"/>
      <c r="CK909" s="64"/>
      <c r="CL909" s="64"/>
      <c r="CM909" s="64"/>
      <c r="CN909" s="64"/>
      <c r="CO909" s="64"/>
      <c r="CP909" s="64"/>
      <c r="CQ909" s="64"/>
      <c r="CR909" s="64"/>
      <c r="CS909" s="64"/>
      <c r="CT909" s="64"/>
      <c r="CU909" s="64"/>
      <c r="CV909" s="64"/>
      <c r="CW909" s="64"/>
      <c r="CX909" s="64"/>
      <c r="CY909" s="64"/>
      <c r="CZ909" s="64"/>
      <c r="DA909" s="64"/>
      <c r="DB909" s="64"/>
      <c r="DC909" s="64"/>
      <c r="DD909" s="64"/>
      <c r="DE909" s="64"/>
      <c r="DF909" s="65"/>
      <c r="DG909" s="65"/>
      <c r="DH909" s="64"/>
      <c r="DI909" s="64"/>
      <c r="DJ909" s="64"/>
      <c r="DK909" s="64"/>
      <c r="DL909" s="64"/>
      <c r="DM909" s="64"/>
      <c r="DN909" s="64"/>
      <c r="DO909" s="64"/>
      <c r="DP909" s="64"/>
      <c r="DQ909" s="64"/>
      <c r="DR909" s="64"/>
      <c r="DS909" s="65"/>
      <c r="DT909" s="65"/>
      <c r="DU909" s="65"/>
      <c r="DV909" s="65"/>
      <c r="DW909" s="65"/>
      <c r="DX909" s="65"/>
      <c r="DY909" s="65"/>
      <c r="DZ909" s="65"/>
      <c r="EA909" s="65"/>
      <c r="EB909" s="65"/>
      <c r="EC909" s="65"/>
      <c r="ED909" s="65"/>
      <c r="EE909" s="65"/>
      <c r="EF909" s="65"/>
      <c r="EG909" s="65"/>
      <c r="EH909" s="65"/>
      <c r="EI909" s="65"/>
      <c r="EJ909" s="65"/>
      <c r="EK909" s="65"/>
      <c r="EL909" s="65"/>
      <c r="EM909" s="65"/>
      <c r="EN909" s="64"/>
      <c r="EO909" s="64"/>
      <c r="EP909" s="64"/>
      <c r="EQ909" s="64"/>
      <c r="ER909" s="64"/>
      <c r="ES909" s="166"/>
      <c r="ET909" s="166"/>
      <c r="EU909" s="166"/>
      <c r="EV909" s="166"/>
      <c r="EW909" s="166"/>
      <c r="EX909" s="166"/>
      <c r="EY909" s="166"/>
      <c r="EZ909" s="166"/>
      <c r="FA909" s="166"/>
      <c r="FB909" s="166"/>
      <c r="FC909" s="166"/>
      <c r="FD909" s="166"/>
      <c r="FE909" s="166"/>
      <c r="FF909" s="166"/>
      <c r="FG909" s="166"/>
      <c r="FH909" s="166"/>
      <c r="FI909" s="166"/>
      <c r="FJ909" s="166"/>
      <c r="FK909" s="166"/>
      <c r="FL909" s="166"/>
      <c r="FM909" s="166"/>
    </row>
    <row r="910" spans="66:169" x14ac:dyDescent="0.3">
      <c r="BN910" s="64"/>
      <c r="BO910" s="64"/>
      <c r="BP910" s="64"/>
      <c r="BQ910" s="64"/>
      <c r="BR910" s="64"/>
      <c r="BS910" s="64"/>
      <c r="BT910" s="64"/>
      <c r="BU910" s="64"/>
      <c r="BV910" s="64"/>
      <c r="BW910" s="64"/>
      <c r="BX910" s="64"/>
      <c r="BY910" s="64"/>
      <c r="BZ910" s="64"/>
      <c r="CA910" s="64"/>
      <c r="CC910" s="64"/>
      <c r="CD910" s="64"/>
      <c r="CE910" s="64"/>
      <c r="CF910" s="64"/>
      <c r="CG910" s="64"/>
      <c r="CH910" s="64"/>
      <c r="CI910" s="64"/>
      <c r="CJ910" s="64"/>
      <c r="CK910" s="64"/>
      <c r="CL910" s="64"/>
      <c r="CM910" s="64"/>
      <c r="CN910" s="64"/>
      <c r="CO910" s="64"/>
      <c r="CP910" s="64"/>
      <c r="CQ910" s="64"/>
      <c r="CR910" s="64"/>
      <c r="CS910" s="64"/>
      <c r="CT910" s="64"/>
      <c r="CU910" s="64"/>
      <c r="CV910" s="64"/>
      <c r="CW910" s="64"/>
      <c r="CX910" s="64"/>
      <c r="CY910" s="64"/>
      <c r="CZ910" s="64"/>
      <c r="DA910" s="64"/>
      <c r="DB910" s="64"/>
      <c r="DC910" s="64"/>
      <c r="DD910" s="64"/>
      <c r="DE910" s="64"/>
      <c r="DF910" s="65"/>
      <c r="DG910" s="65"/>
      <c r="DH910" s="64"/>
      <c r="DI910" s="64"/>
      <c r="DJ910" s="64"/>
      <c r="DK910" s="64"/>
      <c r="DL910" s="64"/>
      <c r="DM910" s="64"/>
      <c r="DN910" s="64"/>
      <c r="DO910" s="64"/>
      <c r="DP910" s="64"/>
      <c r="DQ910" s="64"/>
      <c r="DR910" s="64"/>
      <c r="DS910" s="65"/>
      <c r="DT910" s="65"/>
      <c r="DU910" s="65"/>
      <c r="DV910" s="65"/>
      <c r="DW910" s="65"/>
      <c r="DX910" s="65"/>
      <c r="DY910" s="65"/>
      <c r="DZ910" s="65"/>
      <c r="EA910" s="65"/>
      <c r="EB910" s="65"/>
      <c r="EC910" s="65"/>
      <c r="ED910" s="65"/>
      <c r="EE910" s="65"/>
      <c r="EF910" s="65"/>
      <c r="EG910" s="65"/>
      <c r="EH910" s="65"/>
      <c r="EI910" s="65"/>
      <c r="EJ910" s="65"/>
      <c r="EK910" s="65"/>
      <c r="EL910" s="65"/>
      <c r="EM910" s="65"/>
      <c r="EN910" s="64"/>
      <c r="EO910" s="64"/>
      <c r="EP910" s="64"/>
      <c r="EQ910" s="64"/>
      <c r="ER910" s="64"/>
      <c r="ES910" s="166"/>
      <c r="ET910" s="166"/>
      <c r="EU910" s="166"/>
      <c r="EV910" s="166"/>
      <c r="EW910" s="166"/>
      <c r="EX910" s="166"/>
      <c r="EY910" s="166"/>
      <c r="EZ910" s="166"/>
      <c r="FA910" s="166"/>
      <c r="FB910" s="166"/>
      <c r="FC910" s="166"/>
      <c r="FD910" s="166"/>
      <c r="FE910" s="166"/>
      <c r="FF910" s="166"/>
      <c r="FG910" s="166"/>
      <c r="FH910" s="166"/>
      <c r="FI910" s="166"/>
      <c r="FJ910" s="166"/>
      <c r="FK910" s="166"/>
      <c r="FL910" s="166"/>
      <c r="FM910" s="166"/>
    </row>
    <row r="911" spans="66:169" x14ac:dyDescent="0.3"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C911" s="64"/>
      <c r="CD911" s="64"/>
      <c r="CE911" s="64"/>
      <c r="CF911" s="64"/>
      <c r="CG911" s="64"/>
      <c r="CH911" s="64"/>
      <c r="CI911" s="64"/>
      <c r="CJ911" s="64"/>
      <c r="CK911" s="64"/>
      <c r="CL911" s="64"/>
      <c r="CM911" s="64"/>
      <c r="CN911" s="64"/>
      <c r="CO911" s="64"/>
      <c r="CP911" s="64"/>
      <c r="CQ911" s="64"/>
      <c r="CR911" s="64"/>
      <c r="CS911" s="64"/>
      <c r="CT911" s="64"/>
      <c r="CU911" s="64"/>
      <c r="CV911" s="64"/>
      <c r="CW911" s="64"/>
      <c r="CX911" s="64"/>
      <c r="CY911" s="64"/>
      <c r="CZ911" s="64"/>
      <c r="DA911" s="64"/>
      <c r="DB911" s="64"/>
      <c r="DC911" s="64"/>
      <c r="DD911" s="64"/>
      <c r="DE911" s="64"/>
      <c r="DF911" s="65"/>
      <c r="DG911" s="65"/>
      <c r="DH911" s="64"/>
      <c r="DI911" s="64"/>
      <c r="DJ911" s="64"/>
      <c r="DK911" s="64"/>
      <c r="DL911" s="64"/>
      <c r="DM911" s="64"/>
      <c r="DN911" s="64"/>
      <c r="DO911" s="64"/>
      <c r="DP911" s="64"/>
      <c r="DQ911" s="64"/>
      <c r="DR911" s="64"/>
      <c r="DS911" s="65"/>
      <c r="DT911" s="65"/>
      <c r="DU911" s="65"/>
      <c r="DV911" s="65"/>
      <c r="DW911" s="65"/>
      <c r="DX911" s="65"/>
      <c r="DY911" s="65"/>
      <c r="DZ911" s="65"/>
      <c r="EA911" s="65"/>
      <c r="EB911" s="65"/>
      <c r="EC911" s="65"/>
      <c r="ED911" s="65"/>
      <c r="EE911" s="65"/>
      <c r="EF911" s="65"/>
      <c r="EG911" s="65"/>
      <c r="EH911" s="65"/>
      <c r="EI911" s="65"/>
      <c r="EJ911" s="65"/>
      <c r="EK911" s="65"/>
      <c r="EL911" s="65"/>
      <c r="EM911" s="65"/>
      <c r="EN911" s="64"/>
      <c r="EO911" s="64"/>
      <c r="EP911" s="64"/>
      <c r="EQ911" s="64"/>
      <c r="ER911" s="64"/>
      <c r="ES911" s="166"/>
      <c r="ET911" s="166"/>
      <c r="EU911" s="166"/>
      <c r="EV911" s="166"/>
      <c r="EW911" s="166"/>
      <c r="EX911" s="166"/>
      <c r="EY911" s="166"/>
      <c r="EZ911" s="166"/>
      <c r="FA911" s="166"/>
      <c r="FB911" s="166"/>
      <c r="FC911" s="166"/>
      <c r="FD911" s="166"/>
      <c r="FE911" s="166"/>
      <c r="FF911" s="166"/>
      <c r="FG911" s="166"/>
      <c r="FH911" s="166"/>
      <c r="FI911" s="166"/>
      <c r="FJ911" s="166"/>
      <c r="FK911" s="166"/>
      <c r="FL911" s="166"/>
      <c r="FM911" s="166"/>
    </row>
    <row r="912" spans="66:169" x14ac:dyDescent="0.3">
      <c r="BN912" s="64"/>
      <c r="BO912" s="64"/>
      <c r="BP912" s="64"/>
      <c r="BQ912" s="64"/>
      <c r="BR912" s="64"/>
      <c r="BS912" s="64"/>
      <c r="BT912" s="64"/>
      <c r="BU912" s="64"/>
      <c r="BV912" s="64"/>
      <c r="BW912" s="64"/>
      <c r="BX912" s="64"/>
      <c r="BY912" s="64"/>
      <c r="BZ912" s="64"/>
      <c r="CA912" s="64"/>
      <c r="CC912" s="64"/>
      <c r="CD912" s="64"/>
      <c r="CE912" s="64"/>
      <c r="CF912" s="64"/>
      <c r="CG912" s="64"/>
      <c r="CH912" s="64"/>
      <c r="CI912" s="64"/>
      <c r="CJ912" s="64"/>
      <c r="CK912" s="64"/>
      <c r="CL912" s="64"/>
      <c r="CM912" s="64"/>
      <c r="CN912" s="64"/>
      <c r="CO912" s="64"/>
      <c r="CP912" s="64"/>
      <c r="CQ912" s="64"/>
      <c r="CR912" s="64"/>
      <c r="CS912" s="64"/>
      <c r="CT912" s="64"/>
      <c r="CU912" s="64"/>
      <c r="CV912" s="64"/>
      <c r="CW912" s="64"/>
      <c r="CX912" s="64"/>
      <c r="CY912" s="64"/>
      <c r="CZ912" s="64"/>
      <c r="DA912" s="64"/>
      <c r="DB912" s="64"/>
      <c r="DC912" s="64"/>
      <c r="DD912" s="64"/>
      <c r="DE912" s="64"/>
      <c r="DF912" s="65"/>
      <c r="DG912" s="65"/>
      <c r="DH912" s="64"/>
      <c r="DI912" s="64"/>
      <c r="DJ912" s="64"/>
      <c r="DK912" s="64"/>
      <c r="DL912" s="64"/>
      <c r="DM912" s="64"/>
      <c r="DN912" s="64"/>
      <c r="DO912" s="64"/>
      <c r="DP912" s="64"/>
      <c r="DQ912" s="64"/>
      <c r="DR912" s="64"/>
      <c r="DS912" s="65"/>
      <c r="DT912" s="65"/>
      <c r="DU912" s="65"/>
      <c r="DV912" s="65"/>
      <c r="DW912" s="65"/>
      <c r="DX912" s="65"/>
      <c r="DY912" s="65"/>
      <c r="DZ912" s="65"/>
      <c r="EA912" s="65"/>
      <c r="EB912" s="65"/>
      <c r="EC912" s="65"/>
      <c r="ED912" s="65"/>
      <c r="EE912" s="65"/>
      <c r="EF912" s="65"/>
      <c r="EG912" s="65"/>
      <c r="EH912" s="65"/>
      <c r="EI912" s="65"/>
      <c r="EJ912" s="65"/>
      <c r="EK912" s="65"/>
      <c r="EL912" s="65"/>
      <c r="EM912" s="65"/>
      <c r="EN912" s="64"/>
      <c r="EO912" s="64"/>
      <c r="EP912" s="64"/>
      <c r="EQ912" s="64"/>
      <c r="ER912" s="64"/>
      <c r="ES912" s="166"/>
      <c r="ET912" s="166"/>
      <c r="EU912" s="166"/>
      <c r="EV912" s="166"/>
      <c r="EW912" s="166"/>
      <c r="EX912" s="166"/>
      <c r="EY912" s="166"/>
      <c r="EZ912" s="166"/>
      <c r="FA912" s="166"/>
      <c r="FB912" s="166"/>
      <c r="FC912" s="166"/>
      <c r="FD912" s="166"/>
      <c r="FE912" s="166"/>
      <c r="FF912" s="166"/>
      <c r="FG912" s="166"/>
      <c r="FH912" s="166"/>
      <c r="FI912" s="166"/>
      <c r="FJ912" s="166"/>
      <c r="FK912" s="166"/>
      <c r="FL912" s="166"/>
      <c r="FM912" s="166"/>
    </row>
    <row r="913" spans="66:169" x14ac:dyDescent="0.3">
      <c r="BN913" s="64"/>
      <c r="BO913" s="64"/>
      <c r="BP913" s="64"/>
      <c r="BQ913" s="64"/>
      <c r="BR913" s="64"/>
      <c r="BS913" s="64"/>
      <c r="BT913" s="64"/>
      <c r="BU913" s="64"/>
      <c r="BV913" s="64"/>
      <c r="BW913" s="64"/>
      <c r="BX913" s="64"/>
      <c r="BY913" s="64"/>
      <c r="BZ913" s="64"/>
      <c r="CA913" s="64"/>
      <c r="CC913" s="64"/>
      <c r="CD913" s="64"/>
      <c r="CE913" s="64"/>
      <c r="CF913" s="64"/>
      <c r="CG913" s="64"/>
      <c r="CH913" s="64"/>
      <c r="CI913" s="64"/>
      <c r="CJ913" s="64"/>
      <c r="CK913" s="64"/>
      <c r="CL913" s="64"/>
      <c r="CM913" s="64"/>
      <c r="CN913" s="64"/>
      <c r="CO913" s="64"/>
      <c r="CP913" s="64"/>
      <c r="CQ913" s="64"/>
      <c r="CR913" s="64"/>
      <c r="CS913" s="64"/>
      <c r="CT913" s="64"/>
      <c r="CU913" s="64"/>
      <c r="CV913" s="64"/>
      <c r="CW913" s="64"/>
      <c r="CX913" s="64"/>
      <c r="CY913" s="64"/>
      <c r="CZ913" s="64"/>
      <c r="DA913" s="64"/>
      <c r="DB913" s="64"/>
      <c r="DC913" s="64"/>
      <c r="DD913" s="64"/>
      <c r="DE913" s="64"/>
      <c r="DF913" s="65"/>
      <c r="DG913" s="65"/>
      <c r="DH913" s="64"/>
      <c r="DI913" s="64"/>
      <c r="DJ913" s="64"/>
      <c r="DK913" s="64"/>
      <c r="DL913" s="64"/>
      <c r="DM913" s="64"/>
      <c r="DN913" s="64"/>
      <c r="DO913" s="64"/>
      <c r="DP913" s="64"/>
      <c r="DQ913" s="64"/>
      <c r="DR913" s="64"/>
      <c r="DS913" s="65"/>
      <c r="DT913" s="65"/>
      <c r="DU913" s="65"/>
      <c r="DV913" s="65"/>
      <c r="DW913" s="65"/>
      <c r="DX913" s="65"/>
      <c r="DY913" s="65"/>
      <c r="DZ913" s="65"/>
      <c r="EA913" s="65"/>
      <c r="EB913" s="65"/>
      <c r="EC913" s="65"/>
      <c r="ED913" s="65"/>
      <c r="EE913" s="65"/>
      <c r="EF913" s="65"/>
      <c r="EG913" s="65"/>
      <c r="EH913" s="65"/>
      <c r="EI913" s="65"/>
      <c r="EJ913" s="65"/>
      <c r="EK913" s="65"/>
      <c r="EL913" s="65"/>
      <c r="EM913" s="65"/>
      <c r="EN913" s="64"/>
      <c r="EO913" s="64"/>
      <c r="EP913" s="64"/>
      <c r="EQ913" s="64"/>
      <c r="ER913" s="64"/>
      <c r="ES913" s="166"/>
      <c r="ET913" s="166"/>
      <c r="EU913" s="166"/>
      <c r="EV913" s="166"/>
      <c r="EW913" s="166"/>
      <c r="EX913" s="166"/>
      <c r="EY913" s="166"/>
      <c r="EZ913" s="166"/>
      <c r="FA913" s="166"/>
      <c r="FB913" s="166"/>
      <c r="FC913" s="166"/>
      <c r="FD913" s="166"/>
      <c r="FE913" s="166"/>
      <c r="FF913" s="166"/>
      <c r="FG913" s="166"/>
      <c r="FH913" s="166"/>
      <c r="FI913" s="166"/>
      <c r="FJ913" s="166"/>
      <c r="FK913" s="166"/>
      <c r="FL913" s="166"/>
      <c r="FM913" s="166"/>
    </row>
    <row r="914" spans="66:169" x14ac:dyDescent="0.3">
      <c r="BN914" s="64"/>
      <c r="BO914" s="64"/>
      <c r="BP914" s="64"/>
      <c r="BQ914" s="64"/>
      <c r="BR914" s="64"/>
      <c r="BS914" s="64"/>
      <c r="BT914" s="64"/>
      <c r="BU914" s="64"/>
      <c r="BV914" s="64"/>
      <c r="BW914" s="64"/>
      <c r="BX914" s="64"/>
      <c r="BY914" s="64"/>
      <c r="BZ914" s="64"/>
      <c r="CA914" s="64"/>
      <c r="CC914" s="64"/>
      <c r="CD914" s="64"/>
      <c r="CE914" s="64"/>
      <c r="CF914" s="64"/>
      <c r="CG914" s="64"/>
      <c r="CH914" s="64"/>
      <c r="CI914" s="64"/>
      <c r="CJ914" s="64"/>
      <c r="CK914" s="64"/>
      <c r="CL914" s="64"/>
      <c r="CM914" s="64"/>
      <c r="CN914" s="64"/>
      <c r="CO914" s="64"/>
      <c r="CP914" s="64"/>
      <c r="CQ914" s="64"/>
      <c r="CR914" s="64"/>
      <c r="CS914" s="64"/>
      <c r="CT914" s="64"/>
      <c r="CU914" s="64"/>
      <c r="CV914" s="64"/>
      <c r="CW914" s="64"/>
      <c r="CX914" s="64"/>
      <c r="CY914" s="64"/>
      <c r="CZ914" s="64"/>
      <c r="DA914" s="64"/>
      <c r="DB914" s="64"/>
      <c r="DC914" s="64"/>
      <c r="DD914" s="64"/>
      <c r="DE914" s="64"/>
      <c r="DF914" s="65"/>
      <c r="DG914" s="65"/>
      <c r="DH914" s="64"/>
      <c r="DI914" s="64"/>
      <c r="DJ914" s="64"/>
      <c r="DK914" s="64"/>
      <c r="DL914" s="64"/>
      <c r="DM914" s="64"/>
      <c r="DN914" s="64"/>
      <c r="DO914" s="64"/>
      <c r="DP914" s="64"/>
      <c r="DQ914" s="64"/>
      <c r="DR914" s="64"/>
      <c r="DS914" s="65"/>
      <c r="DT914" s="65"/>
      <c r="DU914" s="65"/>
      <c r="DV914" s="65"/>
      <c r="DW914" s="65"/>
      <c r="DX914" s="65"/>
      <c r="DY914" s="65"/>
      <c r="DZ914" s="65"/>
      <c r="EA914" s="65"/>
      <c r="EB914" s="65"/>
      <c r="EC914" s="65"/>
      <c r="ED914" s="65"/>
      <c r="EE914" s="65"/>
      <c r="EF914" s="65"/>
      <c r="EG914" s="65"/>
      <c r="EH914" s="65"/>
      <c r="EI914" s="65"/>
      <c r="EJ914" s="65"/>
      <c r="EK914" s="65"/>
      <c r="EL914" s="65"/>
      <c r="EM914" s="65"/>
      <c r="EN914" s="64"/>
      <c r="EO914" s="64"/>
      <c r="EP914" s="64"/>
      <c r="EQ914" s="64"/>
      <c r="ER914" s="64"/>
      <c r="ES914" s="166"/>
      <c r="ET914" s="166"/>
      <c r="EU914" s="166"/>
      <c r="EV914" s="166"/>
      <c r="EW914" s="166"/>
      <c r="EX914" s="166"/>
      <c r="EY914" s="166"/>
      <c r="EZ914" s="166"/>
      <c r="FA914" s="166"/>
      <c r="FB914" s="166"/>
      <c r="FC914" s="166"/>
      <c r="FD914" s="166"/>
      <c r="FE914" s="166"/>
      <c r="FF914" s="166"/>
      <c r="FG914" s="166"/>
      <c r="FH914" s="166"/>
      <c r="FI914" s="166"/>
      <c r="FJ914" s="166"/>
      <c r="FK914" s="166"/>
      <c r="FL914" s="166"/>
      <c r="FM914" s="166"/>
    </row>
    <row r="915" spans="66:169" x14ac:dyDescent="0.3">
      <c r="BN915" s="64"/>
      <c r="BO915" s="64"/>
      <c r="BP915" s="64"/>
      <c r="BQ915" s="64"/>
      <c r="BR915" s="64"/>
      <c r="BS915" s="64"/>
      <c r="BT915" s="64"/>
      <c r="BU915" s="64"/>
      <c r="BV915" s="64"/>
      <c r="BW915" s="64"/>
      <c r="BX915" s="64"/>
      <c r="BY915" s="64"/>
      <c r="BZ915" s="64"/>
      <c r="CA915" s="64"/>
      <c r="CC915" s="64"/>
      <c r="CD915" s="64"/>
      <c r="CE915" s="64"/>
      <c r="CF915" s="64"/>
      <c r="CG915" s="64"/>
      <c r="CH915" s="64"/>
      <c r="CI915" s="64"/>
      <c r="CJ915" s="64"/>
      <c r="CK915" s="64"/>
      <c r="CL915" s="64"/>
      <c r="CM915" s="64"/>
      <c r="CN915" s="64"/>
      <c r="CO915" s="64"/>
      <c r="CP915" s="64"/>
      <c r="CQ915" s="64"/>
      <c r="CR915" s="64"/>
      <c r="CS915" s="64"/>
      <c r="CT915" s="64"/>
      <c r="CU915" s="64"/>
      <c r="CV915" s="64"/>
      <c r="CW915" s="64"/>
      <c r="CX915" s="64"/>
      <c r="CY915" s="64"/>
      <c r="CZ915" s="64"/>
      <c r="DA915" s="64"/>
      <c r="DB915" s="64"/>
      <c r="DC915" s="64"/>
      <c r="DD915" s="64"/>
      <c r="DE915" s="64"/>
      <c r="DF915" s="65"/>
      <c r="DG915" s="65"/>
      <c r="DH915" s="64"/>
      <c r="DI915" s="64"/>
      <c r="DJ915" s="64"/>
      <c r="DK915" s="64"/>
      <c r="DL915" s="64"/>
      <c r="DM915" s="64"/>
      <c r="DN915" s="64"/>
      <c r="DO915" s="64"/>
      <c r="DP915" s="64"/>
      <c r="DQ915" s="64"/>
      <c r="DR915" s="64"/>
      <c r="DS915" s="65"/>
      <c r="DT915" s="65"/>
      <c r="DU915" s="65"/>
      <c r="DV915" s="65"/>
      <c r="DW915" s="65"/>
      <c r="DX915" s="65"/>
      <c r="DY915" s="65"/>
      <c r="DZ915" s="65"/>
      <c r="EA915" s="65"/>
      <c r="EB915" s="65"/>
      <c r="EC915" s="65"/>
      <c r="ED915" s="65"/>
      <c r="EE915" s="65"/>
      <c r="EF915" s="65"/>
      <c r="EG915" s="65"/>
      <c r="EH915" s="65"/>
      <c r="EI915" s="65"/>
      <c r="EJ915" s="65"/>
      <c r="EK915" s="65"/>
      <c r="EL915" s="65"/>
      <c r="EM915" s="65"/>
      <c r="EN915" s="64"/>
      <c r="EO915" s="64"/>
      <c r="EP915" s="64"/>
      <c r="EQ915" s="64"/>
      <c r="ER915" s="64"/>
      <c r="ES915" s="166"/>
      <c r="ET915" s="166"/>
      <c r="EU915" s="166"/>
      <c r="EV915" s="166"/>
      <c r="EW915" s="166"/>
      <c r="EX915" s="166"/>
      <c r="EY915" s="166"/>
      <c r="EZ915" s="166"/>
      <c r="FA915" s="166"/>
      <c r="FB915" s="166"/>
      <c r="FC915" s="166"/>
      <c r="FD915" s="166"/>
      <c r="FE915" s="166"/>
      <c r="FF915" s="166"/>
      <c r="FG915" s="166"/>
      <c r="FH915" s="166"/>
      <c r="FI915" s="166"/>
      <c r="FJ915" s="166"/>
      <c r="FK915" s="166"/>
      <c r="FL915" s="166"/>
      <c r="FM915" s="166"/>
    </row>
    <row r="916" spans="66:169" x14ac:dyDescent="0.3">
      <c r="BN916" s="64"/>
      <c r="BO916" s="64"/>
      <c r="BP916" s="64"/>
      <c r="BQ916" s="64"/>
      <c r="BR916" s="64"/>
      <c r="BS916" s="64"/>
      <c r="BT916" s="64"/>
      <c r="BU916" s="64"/>
      <c r="BV916" s="64"/>
      <c r="BW916" s="64"/>
      <c r="BX916" s="64"/>
      <c r="BY916" s="64"/>
      <c r="BZ916" s="64"/>
      <c r="CA916" s="64"/>
      <c r="CC916" s="64"/>
      <c r="CD916" s="64"/>
      <c r="CE916" s="64"/>
      <c r="CF916" s="64"/>
      <c r="CG916" s="64"/>
      <c r="CH916" s="64"/>
      <c r="CI916" s="64"/>
      <c r="CJ916" s="64"/>
      <c r="CK916" s="64"/>
      <c r="CL916" s="64"/>
      <c r="CM916" s="64"/>
      <c r="CN916" s="64"/>
      <c r="CO916" s="64"/>
      <c r="CP916" s="64"/>
      <c r="CQ916" s="64"/>
      <c r="CR916" s="64"/>
      <c r="CS916" s="64"/>
      <c r="CT916" s="64"/>
      <c r="CU916" s="64"/>
      <c r="CV916" s="64"/>
      <c r="CW916" s="64"/>
      <c r="CX916" s="64"/>
      <c r="CY916" s="64"/>
      <c r="CZ916" s="64"/>
      <c r="DA916" s="64"/>
      <c r="DB916" s="64"/>
      <c r="DC916" s="64"/>
      <c r="DD916" s="64"/>
      <c r="DE916" s="64"/>
      <c r="DF916" s="65"/>
      <c r="DG916" s="65"/>
      <c r="DH916" s="64"/>
      <c r="DI916" s="64"/>
      <c r="DJ916" s="64"/>
      <c r="DK916" s="64"/>
      <c r="DL916" s="64"/>
      <c r="DM916" s="64"/>
      <c r="DN916" s="64"/>
      <c r="DO916" s="64"/>
      <c r="DP916" s="64"/>
      <c r="DQ916" s="64"/>
      <c r="DR916" s="64"/>
      <c r="DS916" s="65"/>
      <c r="DT916" s="65"/>
      <c r="DU916" s="65"/>
      <c r="DV916" s="65"/>
      <c r="DW916" s="65"/>
      <c r="DX916" s="65"/>
      <c r="DY916" s="65"/>
      <c r="DZ916" s="65"/>
      <c r="EA916" s="65"/>
      <c r="EB916" s="65"/>
      <c r="EC916" s="65"/>
      <c r="ED916" s="65"/>
      <c r="EE916" s="65"/>
      <c r="EF916" s="65"/>
      <c r="EG916" s="65"/>
      <c r="EH916" s="65"/>
      <c r="EI916" s="65"/>
      <c r="EJ916" s="65"/>
      <c r="EK916" s="65"/>
      <c r="EL916" s="65"/>
      <c r="EM916" s="65"/>
      <c r="EN916" s="64"/>
      <c r="EO916" s="64"/>
      <c r="EP916" s="64"/>
      <c r="EQ916" s="64"/>
      <c r="ER916" s="64"/>
      <c r="ES916" s="166"/>
      <c r="ET916" s="166"/>
      <c r="EU916" s="166"/>
      <c r="EV916" s="166"/>
      <c r="EW916" s="166"/>
      <c r="EX916" s="166"/>
      <c r="EY916" s="166"/>
      <c r="EZ916" s="166"/>
      <c r="FA916" s="166"/>
      <c r="FB916" s="166"/>
      <c r="FC916" s="166"/>
      <c r="FD916" s="166"/>
      <c r="FE916" s="166"/>
      <c r="FF916" s="166"/>
      <c r="FG916" s="166"/>
      <c r="FH916" s="166"/>
      <c r="FI916" s="166"/>
      <c r="FJ916" s="166"/>
      <c r="FK916" s="166"/>
      <c r="FL916" s="166"/>
      <c r="FM916" s="166"/>
    </row>
    <row r="917" spans="66:169" x14ac:dyDescent="0.3">
      <c r="BN917" s="64"/>
      <c r="BO917" s="64"/>
      <c r="BP917" s="64"/>
      <c r="BQ917" s="64"/>
      <c r="BR917" s="64"/>
      <c r="BS917" s="64"/>
      <c r="BT917" s="64"/>
      <c r="BU917" s="64"/>
      <c r="BV917" s="64"/>
      <c r="BW917" s="64"/>
      <c r="BX917" s="64"/>
      <c r="BY917" s="64"/>
      <c r="BZ917" s="64"/>
      <c r="CA917" s="64"/>
      <c r="CC917" s="64"/>
      <c r="CD917" s="64"/>
      <c r="CE917" s="64"/>
      <c r="CF917" s="64"/>
      <c r="CG917" s="64"/>
      <c r="CH917" s="64"/>
      <c r="CI917" s="64"/>
      <c r="CJ917" s="64"/>
      <c r="CK917" s="64"/>
      <c r="CL917" s="64"/>
      <c r="CM917" s="64"/>
      <c r="CN917" s="64"/>
      <c r="CO917" s="64"/>
      <c r="CP917" s="64"/>
      <c r="CQ917" s="64"/>
      <c r="CR917" s="64"/>
      <c r="CS917" s="64"/>
      <c r="CT917" s="64"/>
      <c r="CU917" s="64"/>
      <c r="CV917" s="64"/>
      <c r="CW917" s="64"/>
      <c r="CX917" s="64"/>
      <c r="CY917" s="64"/>
      <c r="CZ917" s="64"/>
      <c r="DA917" s="64"/>
      <c r="DB917" s="64"/>
      <c r="DC917" s="64"/>
      <c r="DD917" s="64"/>
      <c r="DE917" s="64"/>
      <c r="DF917" s="65"/>
      <c r="DG917" s="65"/>
      <c r="DH917" s="64"/>
      <c r="DI917" s="64"/>
      <c r="DJ917" s="64"/>
      <c r="DK917" s="64"/>
      <c r="DL917" s="64"/>
      <c r="DM917" s="64"/>
      <c r="DN917" s="64"/>
      <c r="DO917" s="64"/>
      <c r="DP917" s="64"/>
      <c r="DQ917" s="64"/>
      <c r="DR917" s="64"/>
      <c r="DS917" s="65"/>
      <c r="DT917" s="65"/>
      <c r="DU917" s="65"/>
      <c r="DV917" s="65"/>
      <c r="DW917" s="65"/>
      <c r="DX917" s="65"/>
      <c r="DY917" s="65"/>
      <c r="DZ917" s="65"/>
      <c r="EA917" s="65"/>
      <c r="EB917" s="65"/>
      <c r="EC917" s="65"/>
      <c r="ED917" s="65"/>
      <c r="EE917" s="65"/>
      <c r="EF917" s="65"/>
      <c r="EG917" s="65"/>
      <c r="EH917" s="65"/>
      <c r="EI917" s="65"/>
      <c r="EJ917" s="65"/>
      <c r="EK917" s="65"/>
      <c r="EL917" s="65"/>
      <c r="EM917" s="65"/>
      <c r="EN917" s="64"/>
      <c r="EO917" s="64"/>
      <c r="EP917" s="64"/>
      <c r="EQ917" s="64"/>
      <c r="ER917" s="64"/>
      <c r="ES917" s="166"/>
      <c r="ET917" s="166"/>
      <c r="EU917" s="166"/>
      <c r="EV917" s="166"/>
      <c r="EW917" s="166"/>
      <c r="EX917" s="166"/>
      <c r="EY917" s="166"/>
      <c r="EZ917" s="166"/>
      <c r="FA917" s="166"/>
      <c r="FB917" s="166"/>
      <c r="FC917" s="166"/>
      <c r="FD917" s="166"/>
      <c r="FE917" s="166"/>
      <c r="FF917" s="166"/>
      <c r="FG917" s="166"/>
      <c r="FH917" s="166"/>
      <c r="FI917" s="166"/>
      <c r="FJ917" s="166"/>
      <c r="FK917" s="166"/>
      <c r="FL917" s="166"/>
      <c r="FM917" s="166"/>
    </row>
    <row r="918" spans="66:169" x14ac:dyDescent="0.3">
      <c r="BN918" s="64"/>
      <c r="BO918" s="64"/>
      <c r="BP918" s="64"/>
      <c r="BQ918" s="64"/>
      <c r="BR918" s="64"/>
      <c r="BS918" s="64"/>
      <c r="BT918" s="64"/>
      <c r="BU918" s="64"/>
      <c r="BV918" s="64"/>
      <c r="BW918" s="64"/>
      <c r="BX918" s="64"/>
      <c r="BY918" s="64"/>
      <c r="BZ918" s="64"/>
      <c r="CA918" s="64"/>
      <c r="CC918" s="64"/>
      <c r="CD918" s="64"/>
      <c r="CE918" s="64"/>
      <c r="CF918" s="64"/>
      <c r="CG918" s="64"/>
      <c r="CH918" s="64"/>
      <c r="CI918" s="64"/>
      <c r="CJ918" s="64"/>
      <c r="CK918" s="64"/>
      <c r="CL918" s="64"/>
      <c r="CM918" s="64"/>
      <c r="CN918" s="64"/>
      <c r="CO918" s="64"/>
      <c r="CP918" s="64"/>
      <c r="CQ918" s="64"/>
      <c r="CR918" s="64"/>
      <c r="CS918" s="64"/>
      <c r="CT918" s="64"/>
      <c r="CU918" s="64"/>
      <c r="CV918" s="64"/>
      <c r="CW918" s="64"/>
      <c r="CX918" s="64"/>
      <c r="CY918" s="64"/>
      <c r="CZ918" s="64"/>
      <c r="DA918" s="64"/>
      <c r="DB918" s="64"/>
      <c r="DC918" s="64"/>
      <c r="DD918" s="64"/>
      <c r="DE918" s="64"/>
      <c r="DF918" s="65"/>
      <c r="DG918" s="65"/>
      <c r="DH918" s="64"/>
      <c r="DI918" s="64"/>
      <c r="DJ918" s="64"/>
      <c r="DK918" s="64"/>
      <c r="DL918" s="64"/>
      <c r="DM918" s="64"/>
      <c r="DN918" s="64"/>
      <c r="DO918" s="64"/>
      <c r="DP918" s="64"/>
      <c r="DQ918" s="64"/>
      <c r="DR918" s="64"/>
      <c r="DS918" s="65"/>
      <c r="DT918" s="65"/>
      <c r="DU918" s="65"/>
      <c r="DV918" s="65"/>
      <c r="DW918" s="65"/>
      <c r="DX918" s="65"/>
      <c r="DY918" s="65"/>
      <c r="DZ918" s="65"/>
      <c r="EA918" s="65"/>
      <c r="EB918" s="65"/>
      <c r="EC918" s="65"/>
      <c r="ED918" s="65"/>
      <c r="EE918" s="65"/>
      <c r="EF918" s="65"/>
      <c r="EG918" s="65"/>
      <c r="EH918" s="65"/>
      <c r="EI918" s="65"/>
      <c r="EJ918" s="65"/>
      <c r="EK918" s="65"/>
      <c r="EL918" s="65"/>
      <c r="EM918" s="65"/>
      <c r="EN918" s="64"/>
      <c r="EO918" s="64"/>
      <c r="EP918" s="64"/>
      <c r="EQ918" s="64"/>
      <c r="ER918" s="64"/>
      <c r="ES918" s="166"/>
      <c r="ET918" s="166"/>
      <c r="EU918" s="166"/>
      <c r="EV918" s="166"/>
      <c r="EW918" s="166"/>
      <c r="EX918" s="166"/>
      <c r="EY918" s="166"/>
      <c r="EZ918" s="166"/>
      <c r="FA918" s="166"/>
      <c r="FB918" s="166"/>
      <c r="FC918" s="166"/>
      <c r="FD918" s="166"/>
      <c r="FE918" s="166"/>
      <c r="FF918" s="166"/>
      <c r="FG918" s="166"/>
      <c r="FH918" s="166"/>
      <c r="FI918" s="166"/>
      <c r="FJ918" s="166"/>
      <c r="FK918" s="166"/>
      <c r="FL918" s="166"/>
      <c r="FM918" s="166"/>
    </row>
    <row r="919" spans="66:169" x14ac:dyDescent="0.3">
      <c r="BN919" s="64"/>
      <c r="BO919" s="64"/>
      <c r="BP919" s="64"/>
      <c r="BQ919" s="64"/>
      <c r="BR919" s="64"/>
      <c r="BS919" s="64"/>
      <c r="BT919" s="64"/>
      <c r="BU919" s="64"/>
      <c r="BV919" s="64"/>
      <c r="BW919" s="64"/>
      <c r="BX919" s="64"/>
      <c r="BY919" s="64"/>
      <c r="BZ919" s="64"/>
      <c r="CA919" s="64"/>
      <c r="CC919" s="64"/>
      <c r="CD919" s="64"/>
      <c r="CE919" s="64"/>
      <c r="CF919" s="64"/>
      <c r="CG919" s="64"/>
      <c r="CH919" s="64"/>
      <c r="CI919" s="64"/>
      <c r="CJ919" s="64"/>
      <c r="CK919" s="64"/>
      <c r="CL919" s="64"/>
      <c r="CM919" s="64"/>
      <c r="CN919" s="64"/>
      <c r="CO919" s="64"/>
      <c r="CP919" s="64"/>
      <c r="CQ919" s="64"/>
      <c r="CR919" s="64"/>
      <c r="CS919" s="64"/>
      <c r="CT919" s="64"/>
      <c r="CU919" s="64"/>
      <c r="CV919" s="64"/>
      <c r="CW919" s="64"/>
      <c r="CX919" s="64"/>
      <c r="CY919" s="64"/>
      <c r="CZ919" s="64"/>
      <c r="DA919" s="64"/>
      <c r="DB919" s="64"/>
      <c r="DC919" s="64"/>
      <c r="DD919" s="64"/>
      <c r="DE919" s="64"/>
      <c r="DF919" s="65"/>
      <c r="DG919" s="65"/>
      <c r="DH919" s="64"/>
      <c r="DI919" s="64"/>
      <c r="DJ919" s="64"/>
      <c r="DK919" s="64"/>
      <c r="DL919" s="64"/>
      <c r="DM919" s="64"/>
      <c r="DN919" s="64"/>
      <c r="DO919" s="64"/>
      <c r="DP919" s="64"/>
      <c r="DQ919" s="64"/>
      <c r="DR919" s="64"/>
      <c r="DS919" s="65"/>
      <c r="DT919" s="65"/>
      <c r="DU919" s="65"/>
      <c r="DV919" s="65"/>
      <c r="DW919" s="65"/>
      <c r="DX919" s="65"/>
      <c r="DY919" s="65"/>
      <c r="DZ919" s="65"/>
      <c r="EA919" s="65"/>
      <c r="EB919" s="65"/>
      <c r="EC919" s="65"/>
      <c r="ED919" s="65"/>
      <c r="EE919" s="65"/>
      <c r="EF919" s="65"/>
      <c r="EG919" s="65"/>
      <c r="EH919" s="65"/>
      <c r="EI919" s="65"/>
      <c r="EJ919" s="65"/>
      <c r="EK919" s="65"/>
      <c r="EL919" s="65"/>
      <c r="EM919" s="65"/>
      <c r="EN919" s="64"/>
      <c r="EO919" s="64"/>
      <c r="EP919" s="64"/>
      <c r="EQ919" s="64"/>
      <c r="ER919" s="64"/>
      <c r="ES919" s="166"/>
      <c r="ET919" s="166"/>
      <c r="EU919" s="166"/>
      <c r="EV919" s="166"/>
      <c r="EW919" s="166"/>
      <c r="EX919" s="166"/>
      <c r="EY919" s="166"/>
      <c r="EZ919" s="166"/>
      <c r="FA919" s="166"/>
      <c r="FB919" s="166"/>
      <c r="FC919" s="166"/>
      <c r="FD919" s="166"/>
      <c r="FE919" s="166"/>
      <c r="FF919" s="166"/>
      <c r="FG919" s="166"/>
      <c r="FH919" s="166"/>
      <c r="FI919" s="166"/>
      <c r="FJ919" s="166"/>
      <c r="FK919" s="166"/>
      <c r="FL919" s="166"/>
      <c r="FM919" s="166"/>
    </row>
    <row r="920" spans="66:169" x14ac:dyDescent="0.3">
      <c r="BN920" s="64"/>
      <c r="BO920" s="64"/>
      <c r="BP920" s="64"/>
      <c r="BQ920" s="64"/>
      <c r="BR920" s="64"/>
      <c r="BS920" s="64"/>
      <c r="BT920" s="64"/>
      <c r="BU920" s="64"/>
      <c r="BV920" s="64"/>
      <c r="BW920" s="64"/>
      <c r="BX920" s="64"/>
      <c r="BY920" s="64"/>
      <c r="BZ920" s="64"/>
      <c r="CA920" s="64"/>
      <c r="CC920" s="64"/>
      <c r="CD920" s="64"/>
      <c r="CE920" s="64"/>
      <c r="CF920" s="64"/>
      <c r="CG920" s="64"/>
      <c r="CH920" s="64"/>
      <c r="CI920" s="64"/>
      <c r="CJ920" s="64"/>
      <c r="CK920" s="64"/>
      <c r="CL920" s="64"/>
      <c r="CM920" s="64"/>
      <c r="CN920" s="64"/>
      <c r="CO920" s="64"/>
      <c r="CP920" s="64"/>
      <c r="CQ920" s="64"/>
      <c r="CR920" s="64"/>
      <c r="CS920" s="64"/>
      <c r="CT920" s="64"/>
      <c r="CU920" s="64"/>
      <c r="CV920" s="64"/>
      <c r="CW920" s="64"/>
      <c r="CX920" s="64"/>
      <c r="CY920" s="64"/>
      <c r="CZ920" s="64"/>
      <c r="DA920" s="64"/>
      <c r="DB920" s="64"/>
      <c r="DC920" s="64"/>
      <c r="DD920" s="64"/>
      <c r="DE920" s="64"/>
      <c r="DF920" s="65"/>
      <c r="DG920" s="65"/>
      <c r="DH920" s="64"/>
      <c r="DI920" s="64"/>
      <c r="DJ920" s="64"/>
      <c r="DK920" s="64"/>
      <c r="DL920" s="64"/>
      <c r="DM920" s="64"/>
      <c r="DN920" s="64"/>
      <c r="DO920" s="64"/>
      <c r="DP920" s="64"/>
      <c r="DQ920" s="64"/>
      <c r="DR920" s="64"/>
      <c r="DS920" s="65"/>
      <c r="DT920" s="65"/>
      <c r="DU920" s="65"/>
      <c r="DV920" s="65"/>
      <c r="DW920" s="65"/>
      <c r="DX920" s="65"/>
      <c r="DY920" s="65"/>
      <c r="DZ920" s="65"/>
      <c r="EA920" s="65"/>
      <c r="EB920" s="65"/>
      <c r="EC920" s="65"/>
      <c r="ED920" s="65"/>
      <c r="EE920" s="65"/>
      <c r="EF920" s="65"/>
      <c r="EG920" s="65"/>
      <c r="EH920" s="65"/>
      <c r="EI920" s="65"/>
      <c r="EJ920" s="65"/>
      <c r="EK920" s="65"/>
      <c r="EL920" s="65"/>
      <c r="EM920" s="65"/>
      <c r="EN920" s="64"/>
      <c r="EO920" s="64"/>
      <c r="EP920" s="64"/>
      <c r="EQ920" s="64"/>
      <c r="ER920" s="64"/>
      <c r="ES920" s="166"/>
      <c r="ET920" s="166"/>
      <c r="EU920" s="166"/>
      <c r="EV920" s="166"/>
      <c r="EW920" s="166"/>
      <c r="EX920" s="166"/>
      <c r="EY920" s="166"/>
      <c r="EZ920" s="166"/>
      <c r="FA920" s="166"/>
      <c r="FB920" s="166"/>
      <c r="FC920" s="166"/>
      <c r="FD920" s="166"/>
      <c r="FE920" s="166"/>
      <c r="FF920" s="166"/>
      <c r="FG920" s="166"/>
      <c r="FH920" s="166"/>
      <c r="FI920" s="166"/>
      <c r="FJ920" s="166"/>
      <c r="FK920" s="166"/>
      <c r="FL920" s="166"/>
      <c r="FM920" s="166"/>
    </row>
    <row r="921" spans="66:169" x14ac:dyDescent="0.3">
      <c r="BN921" s="64"/>
      <c r="BO921" s="64"/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C921" s="64"/>
      <c r="CD921" s="64"/>
      <c r="CE921" s="64"/>
      <c r="CF921" s="64"/>
      <c r="CG921" s="64"/>
      <c r="CH921" s="64"/>
      <c r="CI921" s="64"/>
      <c r="CJ921" s="64"/>
      <c r="CK921" s="64"/>
      <c r="CL921" s="64"/>
      <c r="CM921" s="64"/>
      <c r="CN921" s="64"/>
      <c r="CO921" s="64"/>
      <c r="CP921" s="64"/>
      <c r="CQ921" s="64"/>
      <c r="CR921" s="64"/>
      <c r="CS921" s="64"/>
      <c r="CT921" s="64"/>
      <c r="CU921" s="64"/>
      <c r="CV921" s="64"/>
      <c r="CW921" s="64"/>
      <c r="CX921" s="64"/>
      <c r="CY921" s="64"/>
      <c r="CZ921" s="64"/>
      <c r="DA921" s="64"/>
      <c r="DB921" s="64"/>
      <c r="DC921" s="64"/>
      <c r="DD921" s="64"/>
      <c r="DE921" s="64"/>
      <c r="DF921" s="65"/>
      <c r="DG921" s="65"/>
      <c r="DH921" s="64"/>
      <c r="DI921" s="64"/>
      <c r="DJ921" s="64"/>
      <c r="DK921" s="64"/>
      <c r="DL921" s="64"/>
      <c r="DM921" s="64"/>
      <c r="DN921" s="64"/>
      <c r="DO921" s="64"/>
      <c r="DP921" s="64"/>
      <c r="DQ921" s="64"/>
      <c r="DR921" s="64"/>
      <c r="DS921" s="65"/>
      <c r="DT921" s="65"/>
      <c r="DU921" s="65"/>
      <c r="DV921" s="65"/>
      <c r="DW921" s="65"/>
      <c r="DX921" s="65"/>
      <c r="DY921" s="65"/>
      <c r="DZ921" s="65"/>
      <c r="EA921" s="65"/>
      <c r="EB921" s="65"/>
      <c r="EC921" s="65"/>
      <c r="ED921" s="65"/>
      <c r="EE921" s="65"/>
      <c r="EF921" s="65"/>
      <c r="EG921" s="65"/>
      <c r="EH921" s="65"/>
      <c r="EI921" s="65"/>
      <c r="EJ921" s="65"/>
      <c r="EK921" s="65"/>
      <c r="EL921" s="65"/>
      <c r="EM921" s="65"/>
      <c r="EN921" s="64"/>
      <c r="EO921" s="64"/>
      <c r="EP921" s="64"/>
      <c r="EQ921" s="64"/>
      <c r="ER921" s="64"/>
      <c r="ES921" s="166"/>
      <c r="ET921" s="166"/>
      <c r="EU921" s="166"/>
      <c r="EV921" s="166"/>
      <c r="EW921" s="166"/>
      <c r="EX921" s="166"/>
      <c r="EY921" s="166"/>
      <c r="EZ921" s="166"/>
      <c r="FA921" s="166"/>
      <c r="FB921" s="166"/>
      <c r="FC921" s="166"/>
      <c r="FD921" s="166"/>
      <c r="FE921" s="166"/>
      <c r="FF921" s="166"/>
      <c r="FG921" s="166"/>
      <c r="FH921" s="166"/>
      <c r="FI921" s="166"/>
      <c r="FJ921" s="166"/>
      <c r="FK921" s="166"/>
      <c r="FL921" s="166"/>
      <c r="FM921" s="166"/>
    </row>
    <row r="922" spans="66:169" x14ac:dyDescent="0.3">
      <c r="BN922" s="64"/>
      <c r="BO922" s="64"/>
      <c r="BP922" s="64"/>
      <c r="BQ922" s="64"/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C922" s="64"/>
      <c r="CD922" s="64"/>
      <c r="CE922" s="64"/>
      <c r="CF922" s="64"/>
      <c r="CG922" s="64"/>
      <c r="CH922" s="64"/>
      <c r="CI922" s="64"/>
      <c r="CJ922" s="64"/>
      <c r="CK922" s="64"/>
      <c r="CL922" s="64"/>
      <c r="CM922" s="64"/>
      <c r="CN922" s="64"/>
      <c r="CO922" s="64"/>
      <c r="CP922" s="64"/>
      <c r="CQ922" s="64"/>
      <c r="CR922" s="64"/>
      <c r="CS922" s="64"/>
      <c r="CT922" s="64"/>
      <c r="CU922" s="64"/>
      <c r="CV922" s="64"/>
      <c r="CW922" s="64"/>
      <c r="CX922" s="64"/>
      <c r="CY922" s="64"/>
      <c r="CZ922" s="64"/>
      <c r="DA922" s="64"/>
      <c r="DB922" s="64"/>
      <c r="DC922" s="64"/>
      <c r="DD922" s="64"/>
      <c r="DE922" s="64"/>
      <c r="DF922" s="65"/>
      <c r="DG922" s="65"/>
      <c r="DH922" s="64"/>
      <c r="DI922" s="64"/>
      <c r="DJ922" s="64"/>
      <c r="DK922" s="64"/>
      <c r="DL922" s="64"/>
      <c r="DM922" s="64"/>
      <c r="DN922" s="64"/>
      <c r="DO922" s="64"/>
      <c r="DP922" s="64"/>
      <c r="DQ922" s="64"/>
      <c r="DR922" s="64"/>
      <c r="DS922" s="65"/>
      <c r="DT922" s="65"/>
      <c r="DU922" s="65"/>
      <c r="DV922" s="65"/>
      <c r="DW922" s="65"/>
      <c r="DX922" s="65"/>
      <c r="DY922" s="65"/>
      <c r="DZ922" s="65"/>
      <c r="EA922" s="65"/>
      <c r="EB922" s="65"/>
      <c r="EC922" s="65"/>
      <c r="ED922" s="65"/>
      <c r="EE922" s="65"/>
      <c r="EF922" s="65"/>
      <c r="EG922" s="65"/>
      <c r="EH922" s="65"/>
      <c r="EI922" s="65"/>
      <c r="EJ922" s="65"/>
      <c r="EK922" s="65"/>
      <c r="EL922" s="65"/>
      <c r="EM922" s="65"/>
      <c r="EN922" s="64"/>
      <c r="EO922" s="64"/>
      <c r="EP922" s="64"/>
      <c r="EQ922" s="64"/>
      <c r="ER922" s="64"/>
      <c r="ES922" s="166"/>
      <c r="ET922" s="166"/>
      <c r="EU922" s="166"/>
      <c r="EV922" s="166"/>
      <c r="EW922" s="166"/>
      <c r="EX922" s="166"/>
      <c r="EY922" s="166"/>
      <c r="EZ922" s="166"/>
      <c r="FA922" s="166"/>
      <c r="FB922" s="166"/>
      <c r="FC922" s="166"/>
      <c r="FD922" s="166"/>
      <c r="FE922" s="166"/>
      <c r="FF922" s="166"/>
      <c r="FG922" s="166"/>
      <c r="FH922" s="166"/>
      <c r="FI922" s="166"/>
      <c r="FJ922" s="166"/>
      <c r="FK922" s="166"/>
      <c r="FL922" s="166"/>
      <c r="FM922" s="166"/>
    </row>
    <row r="923" spans="66:169" x14ac:dyDescent="0.3">
      <c r="BN923" s="64"/>
      <c r="BO923" s="64"/>
      <c r="BP923" s="64"/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C923" s="64"/>
      <c r="CD923" s="64"/>
      <c r="CE923" s="64"/>
      <c r="CF923" s="64"/>
      <c r="CG923" s="64"/>
      <c r="CH923" s="64"/>
      <c r="CI923" s="64"/>
      <c r="CJ923" s="64"/>
      <c r="CK923" s="64"/>
      <c r="CL923" s="64"/>
      <c r="CM923" s="64"/>
      <c r="CN923" s="64"/>
      <c r="CO923" s="64"/>
      <c r="CP923" s="64"/>
      <c r="CQ923" s="64"/>
      <c r="CR923" s="64"/>
      <c r="CS923" s="64"/>
      <c r="CT923" s="64"/>
      <c r="CU923" s="64"/>
      <c r="CV923" s="64"/>
      <c r="CW923" s="64"/>
      <c r="CX923" s="64"/>
      <c r="CY923" s="64"/>
      <c r="CZ923" s="64"/>
      <c r="DA923" s="64"/>
      <c r="DB923" s="64"/>
      <c r="DC923" s="64"/>
      <c r="DD923" s="64"/>
      <c r="DE923" s="64"/>
      <c r="DF923" s="65"/>
      <c r="DG923" s="65"/>
      <c r="DH923" s="64"/>
      <c r="DI923" s="64"/>
      <c r="DJ923" s="64"/>
      <c r="DK923" s="64"/>
      <c r="DL923" s="64"/>
      <c r="DM923" s="64"/>
      <c r="DN923" s="64"/>
      <c r="DO923" s="64"/>
      <c r="DP923" s="64"/>
      <c r="DQ923" s="64"/>
      <c r="DR923" s="64"/>
      <c r="DS923" s="65"/>
      <c r="DT923" s="65"/>
      <c r="DU923" s="65"/>
      <c r="DV923" s="65"/>
      <c r="DW923" s="65"/>
      <c r="DX923" s="65"/>
      <c r="DY923" s="65"/>
      <c r="DZ923" s="65"/>
      <c r="EA923" s="65"/>
      <c r="EB923" s="65"/>
      <c r="EC923" s="65"/>
      <c r="ED923" s="65"/>
      <c r="EE923" s="65"/>
      <c r="EF923" s="65"/>
      <c r="EG923" s="65"/>
      <c r="EH923" s="65"/>
      <c r="EI923" s="65"/>
      <c r="EJ923" s="65"/>
      <c r="EK923" s="65"/>
      <c r="EL923" s="65"/>
      <c r="EM923" s="65"/>
      <c r="EN923" s="64"/>
      <c r="EO923" s="64"/>
      <c r="EP923" s="64"/>
      <c r="EQ923" s="64"/>
      <c r="ER923" s="64"/>
      <c r="ES923" s="166"/>
      <c r="ET923" s="166"/>
      <c r="EU923" s="166"/>
      <c r="EV923" s="166"/>
      <c r="EW923" s="166"/>
      <c r="EX923" s="166"/>
      <c r="EY923" s="166"/>
      <c r="EZ923" s="166"/>
      <c r="FA923" s="166"/>
      <c r="FB923" s="166"/>
      <c r="FC923" s="166"/>
      <c r="FD923" s="166"/>
      <c r="FE923" s="166"/>
      <c r="FF923" s="166"/>
      <c r="FG923" s="166"/>
      <c r="FH923" s="166"/>
      <c r="FI923" s="166"/>
      <c r="FJ923" s="166"/>
      <c r="FK923" s="166"/>
      <c r="FL923" s="166"/>
      <c r="FM923" s="166"/>
    </row>
    <row r="924" spans="66:169" x14ac:dyDescent="0.3">
      <c r="BN924" s="64"/>
      <c r="BO924" s="64"/>
      <c r="BP924" s="64"/>
      <c r="BQ924" s="64"/>
      <c r="BR924" s="64"/>
      <c r="BS924" s="64"/>
      <c r="BT924" s="64"/>
      <c r="BU924" s="64"/>
      <c r="BV924" s="64"/>
      <c r="BW924" s="64"/>
      <c r="BX924" s="64"/>
      <c r="BY924" s="64"/>
      <c r="BZ924" s="64"/>
      <c r="CA924" s="64"/>
      <c r="CC924" s="64"/>
      <c r="CD924" s="64"/>
      <c r="CE924" s="64"/>
      <c r="CF924" s="64"/>
      <c r="CG924" s="64"/>
      <c r="CH924" s="64"/>
      <c r="CI924" s="64"/>
      <c r="CJ924" s="64"/>
      <c r="CK924" s="64"/>
      <c r="CL924" s="64"/>
      <c r="CM924" s="64"/>
      <c r="CN924" s="64"/>
      <c r="CO924" s="64"/>
      <c r="CP924" s="64"/>
      <c r="CQ924" s="64"/>
      <c r="CR924" s="64"/>
      <c r="CS924" s="64"/>
      <c r="CT924" s="64"/>
      <c r="CU924" s="64"/>
      <c r="CV924" s="64"/>
      <c r="CW924" s="64"/>
      <c r="CX924" s="64"/>
      <c r="CY924" s="64"/>
      <c r="CZ924" s="64"/>
      <c r="DA924" s="64"/>
      <c r="DB924" s="64"/>
      <c r="DC924" s="64"/>
      <c r="DD924" s="64"/>
      <c r="DE924" s="64"/>
      <c r="DF924" s="65"/>
      <c r="DG924" s="65"/>
      <c r="DH924" s="64"/>
      <c r="DI924" s="64"/>
      <c r="DJ924" s="64"/>
      <c r="DK924" s="64"/>
      <c r="DL924" s="64"/>
      <c r="DM924" s="64"/>
      <c r="DN924" s="64"/>
      <c r="DO924" s="64"/>
      <c r="DP924" s="64"/>
      <c r="DQ924" s="64"/>
      <c r="DR924" s="64"/>
      <c r="DS924" s="65"/>
      <c r="DT924" s="65"/>
      <c r="DU924" s="65"/>
      <c r="DV924" s="65"/>
      <c r="DW924" s="65"/>
      <c r="DX924" s="65"/>
      <c r="DY924" s="65"/>
      <c r="DZ924" s="65"/>
      <c r="EA924" s="65"/>
      <c r="EB924" s="65"/>
      <c r="EC924" s="65"/>
      <c r="ED924" s="65"/>
      <c r="EE924" s="65"/>
      <c r="EF924" s="65"/>
      <c r="EG924" s="65"/>
      <c r="EH924" s="65"/>
      <c r="EI924" s="65"/>
      <c r="EJ924" s="65"/>
      <c r="EK924" s="65"/>
      <c r="EL924" s="65"/>
      <c r="EM924" s="65"/>
      <c r="EN924" s="64"/>
      <c r="EO924" s="64"/>
      <c r="EP924" s="64"/>
      <c r="EQ924" s="64"/>
      <c r="ER924" s="64"/>
      <c r="ES924" s="166"/>
      <c r="ET924" s="166"/>
      <c r="EU924" s="166"/>
      <c r="EV924" s="166"/>
      <c r="EW924" s="166"/>
      <c r="EX924" s="166"/>
      <c r="EY924" s="166"/>
      <c r="EZ924" s="166"/>
      <c r="FA924" s="166"/>
      <c r="FB924" s="166"/>
      <c r="FC924" s="166"/>
      <c r="FD924" s="166"/>
      <c r="FE924" s="166"/>
      <c r="FF924" s="166"/>
      <c r="FG924" s="166"/>
      <c r="FH924" s="166"/>
      <c r="FI924" s="166"/>
      <c r="FJ924" s="166"/>
      <c r="FK924" s="166"/>
      <c r="FL924" s="166"/>
      <c r="FM924" s="166"/>
    </row>
    <row r="925" spans="66:169" x14ac:dyDescent="0.3">
      <c r="BN925" s="64"/>
      <c r="BO925" s="64"/>
      <c r="BP925" s="64"/>
      <c r="BQ925" s="64"/>
      <c r="BR925" s="64"/>
      <c r="BS925" s="64"/>
      <c r="BT925" s="64"/>
      <c r="BU925" s="64"/>
      <c r="BV925" s="64"/>
      <c r="BW925" s="64"/>
      <c r="BX925" s="64"/>
      <c r="BY925" s="64"/>
      <c r="BZ925" s="64"/>
      <c r="CA925" s="64"/>
      <c r="CC925" s="64"/>
      <c r="CD925" s="64"/>
      <c r="CE925" s="64"/>
      <c r="CF925" s="64"/>
      <c r="CG925" s="64"/>
      <c r="CH925" s="64"/>
      <c r="CI925" s="64"/>
      <c r="CJ925" s="64"/>
      <c r="CK925" s="64"/>
      <c r="CL925" s="64"/>
      <c r="CM925" s="64"/>
      <c r="CN925" s="64"/>
      <c r="CO925" s="64"/>
      <c r="CP925" s="64"/>
      <c r="CQ925" s="64"/>
      <c r="CR925" s="64"/>
      <c r="CS925" s="64"/>
      <c r="CT925" s="64"/>
      <c r="CU925" s="64"/>
      <c r="CV925" s="64"/>
      <c r="CW925" s="64"/>
      <c r="CX925" s="64"/>
      <c r="CY925" s="64"/>
      <c r="CZ925" s="64"/>
      <c r="DA925" s="64"/>
      <c r="DB925" s="64"/>
      <c r="DC925" s="64"/>
      <c r="DD925" s="64"/>
      <c r="DE925" s="64"/>
      <c r="DF925" s="65"/>
      <c r="DG925" s="65"/>
      <c r="DH925" s="64"/>
      <c r="DI925" s="64"/>
      <c r="DJ925" s="64"/>
      <c r="DK925" s="64"/>
      <c r="DL925" s="64"/>
      <c r="DM925" s="64"/>
      <c r="DN925" s="64"/>
      <c r="DO925" s="64"/>
      <c r="DP925" s="64"/>
      <c r="DQ925" s="64"/>
      <c r="DR925" s="64"/>
      <c r="DS925" s="65"/>
      <c r="DT925" s="65"/>
      <c r="DU925" s="65"/>
      <c r="DV925" s="65"/>
      <c r="DW925" s="65"/>
      <c r="DX925" s="65"/>
      <c r="DY925" s="65"/>
      <c r="DZ925" s="65"/>
      <c r="EA925" s="65"/>
      <c r="EB925" s="65"/>
      <c r="EC925" s="65"/>
      <c r="ED925" s="65"/>
      <c r="EE925" s="65"/>
      <c r="EF925" s="65"/>
      <c r="EG925" s="65"/>
      <c r="EH925" s="65"/>
      <c r="EI925" s="65"/>
      <c r="EJ925" s="65"/>
      <c r="EK925" s="65"/>
      <c r="EL925" s="65"/>
      <c r="EM925" s="65"/>
      <c r="EN925" s="64"/>
      <c r="EO925" s="64"/>
      <c r="EP925" s="64"/>
      <c r="EQ925" s="64"/>
      <c r="ER925" s="64"/>
      <c r="ES925" s="166"/>
      <c r="ET925" s="166"/>
      <c r="EU925" s="166"/>
      <c r="EV925" s="166"/>
      <c r="EW925" s="166"/>
      <c r="EX925" s="166"/>
      <c r="EY925" s="166"/>
      <c r="EZ925" s="166"/>
      <c r="FA925" s="166"/>
      <c r="FB925" s="166"/>
      <c r="FC925" s="166"/>
      <c r="FD925" s="166"/>
      <c r="FE925" s="166"/>
      <c r="FF925" s="166"/>
      <c r="FG925" s="166"/>
      <c r="FH925" s="166"/>
      <c r="FI925" s="166"/>
      <c r="FJ925" s="166"/>
      <c r="FK925" s="166"/>
      <c r="FL925" s="166"/>
      <c r="FM925" s="166"/>
    </row>
    <row r="926" spans="66:169" x14ac:dyDescent="0.3">
      <c r="BN926" s="64"/>
      <c r="BO926" s="64"/>
      <c r="BP926" s="64"/>
      <c r="BQ926" s="64"/>
      <c r="BR926" s="64"/>
      <c r="BS926" s="64"/>
      <c r="BT926" s="64"/>
      <c r="BU926" s="64"/>
      <c r="BV926" s="64"/>
      <c r="BW926" s="64"/>
      <c r="BX926" s="64"/>
      <c r="BY926" s="64"/>
      <c r="BZ926" s="64"/>
      <c r="CA926" s="64"/>
      <c r="CC926" s="64"/>
      <c r="CD926" s="64"/>
      <c r="CE926" s="64"/>
      <c r="CF926" s="64"/>
      <c r="CG926" s="64"/>
      <c r="CH926" s="64"/>
      <c r="CI926" s="64"/>
      <c r="CJ926" s="64"/>
      <c r="CK926" s="64"/>
      <c r="CL926" s="64"/>
      <c r="CM926" s="64"/>
      <c r="CN926" s="64"/>
      <c r="CO926" s="64"/>
      <c r="CP926" s="64"/>
      <c r="CQ926" s="64"/>
      <c r="CR926" s="64"/>
      <c r="CS926" s="64"/>
      <c r="CT926" s="64"/>
      <c r="CU926" s="64"/>
      <c r="CV926" s="64"/>
      <c r="CW926" s="64"/>
      <c r="CX926" s="64"/>
      <c r="CY926" s="64"/>
      <c r="CZ926" s="64"/>
      <c r="DA926" s="64"/>
      <c r="DB926" s="64"/>
      <c r="DC926" s="64"/>
      <c r="DD926" s="64"/>
      <c r="DE926" s="64"/>
      <c r="DF926" s="65"/>
      <c r="DG926" s="65"/>
      <c r="DH926" s="64"/>
      <c r="DI926" s="64"/>
      <c r="DJ926" s="64"/>
      <c r="DK926" s="64"/>
      <c r="DL926" s="64"/>
      <c r="DM926" s="64"/>
      <c r="DN926" s="64"/>
      <c r="DO926" s="64"/>
      <c r="DP926" s="64"/>
      <c r="DQ926" s="64"/>
      <c r="DR926" s="64"/>
      <c r="DS926" s="65"/>
      <c r="DT926" s="65"/>
      <c r="DU926" s="65"/>
      <c r="DV926" s="65"/>
      <c r="DW926" s="65"/>
      <c r="DX926" s="65"/>
      <c r="DY926" s="65"/>
      <c r="DZ926" s="65"/>
      <c r="EA926" s="65"/>
      <c r="EB926" s="65"/>
      <c r="EC926" s="65"/>
      <c r="ED926" s="65"/>
      <c r="EE926" s="65"/>
      <c r="EF926" s="65"/>
      <c r="EG926" s="65"/>
      <c r="EH926" s="65"/>
      <c r="EI926" s="65"/>
      <c r="EJ926" s="65"/>
      <c r="EK926" s="65"/>
      <c r="EL926" s="65"/>
      <c r="EM926" s="65"/>
      <c r="EN926" s="64"/>
      <c r="EO926" s="64"/>
      <c r="EP926" s="64"/>
      <c r="EQ926" s="64"/>
      <c r="ER926" s="64"/>
      <c r="ES926" s="166"/>
      <c r="ET926" s="166"/>
      <c r="EU926" s="166"/>
      <c r="EV926" s="166"/>
      <c r="EW926" s="166"/>
      <c r="EX926" s="166"/>
      <c r="EY926" s="166"/>
      <c r="EZ926" s="166"/>
      <c r="FA926" s="166"/>
      <c r="FB926" s="166"/>
      <c r="FC926" s="166"/>
      <c r="FD926" s="166"/>
      <c r="FE926" s="166"/>
      <c r="FF926" s="166"/>
      <c r="FG926" s="166"/>
      <c r="FH926" s="166"/>
      <c r="FI926" s="166"/>
      <c r="FJ926" s="166"/>
      <c r="FK926" s="166"/>
      <c r="FL926" s="166"/>
      <c r="FM926" s="166"/>
    </row>
    <row r="927" spans="66:169" x14ac:dyDescent="0.3">
      <c r="BN927" s="64"/>
      <c r="BO927" s="64"/>
      <c r="BP927" s="64"/>
      <c r="BQ927" s="64"/>
      <c r="BR927" s="64"/>
      <c r="BS927" s="64"/>
      <c r="BT927" s="64"/>
      <c r="BU927" s="64"/>
      <c r="BV927" s="64"/>
      <c r="BW927" s="64"/>
      <c r="BX927" s="64"/>
      <c r="BY927" s="64"/>
      <c r="BZ927" s="64"/>
      <c r="CA927" s="64"/>
      <c r="CC927" s="64"/>
      <c r="CD927" s="64"/>
      <c r="CE927" s="64"/>
      <c r="CF927" s="64"/>
      <c r="CG927" s="64"/>
      <c r="CH927" s="64"/>
      <c r="CI927" s="64"/>
      <c r="CJ927" s="64"/>
      <c r="CK927" s="64"/>
      <c r="CL927" s="64"/>
      <c r="CM927" s="64"/>
      <c r="CN927" s="64"/>
      <c r="CO927" s="64"/>
      <c r="CP927" s="64"/>
      <c r="CQ927" s="64"/>
      <c r="CR927" s="64"/>
      <c r="CS927" s="64"/>
      <c r="CT927" s="64"/>
      <c r="CU927" s="64"/>
      <c r="CV927" s="64"/>
      <c r="CW927" s="64"/>
      <c r="CX927" s="64"/>
      <c r="CY927" s="64"/>
      <c r="CZ927" s="64"/>
      <c r="DA927" s="64"/>
      <c r="DB927" s="64"/>
      <c r="DC927" s="64"/>
      <c r="DD927" s="64"/>
      <c r="DE927" s="64"/>
      <c r="DF927" s="65"/>
      <c r="DG927" s="65"/>
      <c r="DH927" s="64"/>
      <c r="DI927" s="64"/>
      <c r="DJ927" s="64"/>
      <c r="DK927" s="64"/>
      <c r="DL927" s="64"/>
      <c r="DM927" s="64"/>
      <c r="DN927" s="64"/>
      <c r="DO927" s="64"/>
      <c r="DP927" s="64"/>
      <c r="DQ927" s="64"/>
      <c r="DR927" s="64"/>
      <c r="DS927" s="65"/>
      <c r="DT927" s="65"/>
      <c r="DU927" s="65"/>
      <c r="DV927" s="65"/>
      <c r="DW927" s="65"/>
      <c r="DX927" s="65"/>
      <c r="DY927" s="65"/>
      <c r="DZ927" s="65"/>
      <c r="EA927" s="65"/>
      <c r="EB927" s="65"/>
      <c r="EC927" s="65"/>
      <c r="ED927" s="65"/>
      <c r="EE927" s="65"/>
      <c r="EF927" s="65"/>
      <c r="EG927" s="65"/>
      <c r="EH927" s="65"/>
      <c r="EI927" s="65"/>
      <c r="EJ927" s="65"/>
      <c r="EK927" s="65"/>
      <c r="EL927" s="65"/>
      <c r="EM927" s="65"/>
      <c r="EN927" s="64"/>
      <c r="EO927" s="64"/>
      <c r="EP927" s="64"/>
      <c r="EQ927" s="64"/>
      <c r="ER927" s="64"/>
      <c r="ES927" s="166"/>
      <c r="ET927" s="166"/>
      <c r="EU927" s="166"/>
      <c r="EV927" s="166"/>
      <c r="EW927" s="166"/>
      <c r="EX927" s="166"/>
      <c r="EY927" s="166"/>
      <c r="EZ927" s="166"/>
      <c r="FA927" s="166"/>
      <c r="FB927" s="166"/>
      <c r="FC927" s="166"/>
      <c r="FD927" s="166"/>
      <c r="FE927" s="166"/>
      <c r="FF927" s="166"/>
      <c r="FG927" s="166"/>
      <c r="FH927" s="166"/>
      <c r="FI927" s="166"/>
      <c r="FJ927" s="166"/>
      <c r="FK927" s="166"/>
      <c r="FL927" s="166"/>
      <c r="FM927" s="166"/>
    </row>
    <row r="928" spans="66:169" x14ac:dyDescent="0.3">
      <c r="BN928" s="64"/>
      <c r="BO928" s="64"/>
      <c r="BP928" s="64"/>
      <c r="BQ928" s="64"/>
      <c r="BR928" s="64"/>
      <c r="BS928" s="64"/>
      <c r="BT928" s="64"/>
      <c r="BU928" s="64"/>
      <c r="BV928" s="64"/>
      <c r="BW928" s="64"/>
      <c r="BX928" s="64"/>
      <c r="BY928" s="64"/>
      <c r="BZ928" s="64"/>
      <c r="CA928" s="64"/>
      <c r="CC928" s="64"/>
      <c r="CD928" s="64"/>
      <c r="CE928" s="64"/>
      <c r="CF928" s="64"/>
      <c r="CG928" s="64"/>
      <c r="CH928" s="64"/>
      <c r="CI928" s="64"/>
      <c r="CJ928" s="64"/>
      <c r="CK928" s="64"/>
      <c r="CL928" s="64"/>
      <c r="CM928" s="64"/>
      <c r="CN928" s="64"/>
      <c r="CO928" s="64"/>
      <c r="CP928" s="64"/>
      <c r="CQ928" s="64"/>
      <c r="CR928" s="64"/>
      <c r="CS928" s="64"/>
      <c r="CT928" s="64"/>
      <c r="CU928" s="64"/>
      <c r="CV928" s="64"/>
      <c r="CW928" s="64"/>
      <c r="CX928" s="64"/>
      <c r="CY928" s="64"/>
      <c r="CZ928" s="64"/>
      <c r="DA928" s="64"/>
      <c r="DB928" s="64"/>
      <c r="DC928" s="64"/>
      <c r="DD928" s="64"/>
      <c r="DE928" s="64"/>
      <c r="DF928" s="65"/>
      <c r="DG928" s="65"/>
      <c r="DH928" s="64"/>
      <c r="DI928" s="64"/>
      <c r="DJ928" s="64"/>
      <c r="DK928" s="64"/>
      <c r="DL928" s="64"/>
      <c r="DM928" s="64"/>
      <c r="DN928" s="64"/>
      <c r="DO928" s="64"/>
      <c r="DP928" s="64"/>
      <c r="DQ928" s="64"/>
      <c r="DR928" s="64"/>
      <c r="DS928" s="65"/>
      <c r="DT928" s="65"/>
      <c r="DU928" s="65"/>
      <c r="DV928" s="65"/>
      <c r="DW928" s="65"/>
      <c r="DX928" s="65"/>
      <c r="DY928" s="65"/>
      <c r="DZ928" s="65"/>
      <c r="EA928" s="65"/>
      <c r="EB928" s="65"/>
      <c r="EC928" s="65"/>
      <c r="ED928" s="65"/>
      <c r="EE928" s="65"/>
      <c r="EF928" s="65"/>
      <c r="EG928" s="65"/>
      <c r="EH928" s="65"/>
      <c r="EI928" s="65"/>
      <c r="EJ928" s="65"/>
      <c r="EK928" s="65"/>
      <c r="EL928" s="65"/>
      <c r="EM928" s="65"/>
      <c r="EN928" s="64"/>
      <c r="EO928" s="64"/>
      <c r="EP928" s="64"/>
      <c r="EQ928" s="64"/>
      <c r="ER928" s="64"/>
      <c r="ES928" s="166"/>
      <c r="ET928" s="166"/>
      <c r="EU928" s="166"/>
      <c r="EV928" s="166"/>
      <c r="EW928" s="166"/>
      <c r="EX928" s="166"/>
      <c r="EY928" s="166"/>
      <c r="EZ928" s="166"/>
      <c r="FA928" s="166"/>
      <c r="FB928" s="166"/>
      <c r="FC928" s="166"/>
      <c r="FD928" s="166"/>
      <c r="FE928" s="166"/>
      <c r="FF928" s="166"/>
      <c r="FG928" s="166"/>
      <c r="FH928" s="166"/>
      <c r="FI928" s="166"/>
      <c r="FJ928" s="166"/>
      <c r="FK928" s="166"/>
      <c r="FL928" s="166"/>
      <c r="FM928" s="166"/>
    </row>
    <row r="929" spans="66:169" x14ac:dyDescent="0.3">
      <c r="BN929" s="64"/>
      <c r="BO929" s="64"/>
      <c r="BP929" s="64"/>
      <c r="BQ929" s="64"/>
      <c r="BR929" s="64"/>
      <c r="BS929" s="64"/>
      <c r="BT929" s="64"/>
      <c r="BU929" s="64"/>
      <c r="BV929" s="64"/>
      <c r="BW929" s="64"/>
      <c r="BX929" s="64"/>
      <c r="BY929" s="64"/>
      <c r="BZ929" s="64"/>
      <c r="CA929" s="64"/>
      <c r="CC929" s="64"/>
      <c r="CD929" s="64"/>
      <c r="CE929" s="64"/>
      <c r="CF929" s="64"/>
      <c r="CG929" s="64"/>
      <c r="CH929" s="64"/>
      <c r="CI929" s="64"/>
      <c r="CJ929" s="64"/>
      <c r="CK929" s="64"/>
      <c r="CL929" s="64"/>
      <c r="CM929" s="64"/>
      <c r="CN929" s="64"/>
      <c r="CO929" s="64"/>
      <c r="CP929" s="64"/>
      <c r="CQ929" s="64"/>
      <c r="CR929" s="64"/>
      <c r="CS929" s="64"/>
      <c r="CT929" s="64"/>
      <c r="CU929" s="64"/>
      <c r="CV929" s="64"/>
      <c r="CW929" s="64"/>
      <c r="CX929" s="64"/>
      <c r="CY929" s="64"/>
      <c r="CZ929" s="64"/>
      <c r="DA929" s="64"/>
      <c r="DB929" s="64"/>
      <c r="DC929" s="64"/>
      <c r="DD929" s="64"/>
      <c r="DE929" s="64"/>
      <c r="DF929" s="65"/>
      <c r="DG929" s="65"/>
      <c r="DH929" s="64"/>
      <c r="DI929" s="64"/>
      <c r="DJ929" s="64"/>
      <c r="DK929" s="64"/>
      <c r="DL929" s="64"/>
      <c r="DM929" s="64"/>
      <c r="DN929" s="64"/>
      <c r="DO929" s="64"/>
      <c r="DP929" s="64"/>
      <c r="DQ929" s="64"/>
      <c r="DR929" s="64"/>
      <c r="DS929" s="65"/>
      <c r="DT929" s="65"/>
      <c r="DU929" s="65"/>
      <c r="DV929" s="65"/>
      <c r="DW929" s="65"/>
      <c r="DX929" s="65"/>
      <c r="DY929" s="65"/>
      <c r="DZ929" s="65"/>
      <c r="EA929" s="65"/>
      <c r="EB929" s="65"/>
      <c r="EC929" s="65"/>
      <c r="ED929" s="65"/>
      <c r="EE929" s="65"/>
      <c r="EF929" s="65"/>
      <c r="EG929" s="65"/>
      <c r="EH929" s="65"/>
      <c r="EI929" s="65"/>
      <c r="EJ929" s="65"/>
      <c r="EK929" s="65"/>
      <c r="EL929" s="65"/>
      <c r="EM929" s="65"/>
      <c r="EN929" s="64"/>
      <c r="EO929" s="64"/>
      <c r="EP929" s="64"/>
      <c r="EQ929" s="64"/>
      <c r="ER929" s="64"/>
      <c r="ES929" s="166"/>
      <c r="ET929" s="166"/>
      <c r="EU929" s="166"/>
      <c r="EV929" s="166"/>
      <c r="EW929" s="166"/>
      <c r="EX929" s="166"/>
      <c r="EY929" s="166"/>
      <c r="EZ929" s="166"/>
      <c r="FA929" s="166"/>
      <c r="FB929" s="166"/>
      <c r="FC929" s="166"/>
      <c r="FD929" s="166"/>
      <c r="FE929" s="166"/>
      <c r="FF929" s="166"/>
      <c r="FG929" s="166"/>
      <c r="FH929" s="166"/>
      <c r="FI929" s="166"/>
      <c r="FJ929" s="166"/>
      <c r="FK929" s="166"/>
      <c r="FL929" s="166"/>
      <c r="FM929" s="166"/>
    </row>
    <row r="930" spans="66:169" x14ac:dyDescent="0.3">
      <c r="BN930" s="64"/>
      <c r="BO930" s="64"/>
      <c r="BP930" s="64"/>
      <c r="BQ930" s="64"/>
      <c r="BR930" s="64"/>
      <c r="BS930" s="64"/>
      <c r="BT930" s="64"/>
      <c r="BU930" s="64"/>
      <c r="BV930" s="64"/>
      <c r="BW930" s="64"/>
      <c r="BX930" s="64"/>
      <c r="BY930" s="64"/>
      <c r="BZ930" s="64"/>
      <c r="CA930" s="64"/>
      <c r="CC930" s="64"/>
      <c r="CD930" s="64"/>
      <c r="CE930" s="64"/>
      <c r="CF930" s="64"/>
      <c r="CG930" s="64"/>
      <c r="CH930" s="64"/>
      <c r="CI930" s="64"/>
      <c r="CJ930" s="64"/>
      <c r="CK930" s="64"/>
      <c r="CL930" s="64"/>
      <c r="CM930" s="64"/>
      <c r="CN930" s="64"/>
      <c r="CO930" s="64"/>
      <c r="CP930" s="64"/>
      <c r="CQ930" s="64"/>
      <c r="CR930" s="64"/>
      <c r="CS930" s="64"/>
      <c r="CT930" s="64"/>
      <c r="CU930" s="64"/>
      <c r="CV930" s="64"/>
      <c r="CW930" s="64"/>
      <c r="CX930" s="64"/>
      <c r="CY930" s="64"/>
      <c r="CZ930" s="64"/>
      <c r="DA930" s="64"/>
      <c r="DB930" s="64"/>
      <c r="DC930" s="64"/>
      <c r="DD930" s="64"/>
      <c r="DE930" s="64"/>
      <c r="DF930" s="65"/>
      <c r="DG930" s="65"/>
      <c r="DH930" s="64"/>
      <c r="DI930" s="64"/>
      <c r="DJ930" s="64"/>
      <c r="DK930" s="64"/>
      <c r="DL930" s="64"/>
      <c r="DM930" s="64"/>
      <c r="DN930" s="64"/>
      <c r="DO930" s="64"/>
      <c r="DP930" s="64"/>
      <c r="DQ930" s="64"/>
      <c r="DR930" s="64"/>
      <c r="DS930" s="65"/>
      <c r="DT930" s="65"/>
      <c r="DU930" s="65"/>
      <c r="DV930" s="65"/>
      <c r="DW930" s="65"/>
      <c r="DX930" s="65"/>
      <c r="DY930" s="65"/>
      <c r="DZ930" s="65"/>
      <c r="EA930" s="65"/>
      <c r="EB930" s="65"/>
      <c r="EC930" s="65"/>
      <c r="ED930" s="65"/>
      <c r="EE930" s="65"/>
      <c r="EF930" s="65"/>
      <c r="EG930" s="65"/>
      <c r="EH930" s="65"/>
      <c r="EI930" s="65"/>
      <c r="EJ930" s="65"/>
      <c r="EK930" s="65"/>
      <c r="EL930" s="65"/>
      <c r="EM930" s="65"/>
      <c r="EN930" s="64"/>
      <c r="EO930" s="64"/>
      <c r="EP930" s="64"/>
      <c r="EQ930" s="64"/>
      <c r="ER930" s="64"/>
      <c r="ES930" s="166"/>
      <c r="ET930" s="166"/>
      <c r="EU930" s="166"/>
      <c r="EV930" s="166"/>
      <c r="EW930" s="166"/>
      <c r="EX930" s="166"/>
      <c r="EY930" s="166"/>
      <c r="EZ930" s="166"/>
      <c r="FA930" s="166"/>
      <c r="FB930" s="166"/>
      <c r="FC930" s="166"/>
      <c r="FD930" s="166"/>
      <c r="FE930" s="166"/>
      <c r="FF930" s="166"/>
      <c r="FG930" s="166"/>
      <c r="FH930" s="166"/>
      <c r="FI930" s="166"/>
      <c r="FJ930" s="166"/>
      <c r="FK930" s="166"/>
      <c r="FL930" s="166"/>
      <c r="FM930" s="166"/>
    </row>
    <row r="931" spans="66:169" x14ac:dyDescent="0.3">
      <c r="BN931" s="64"/>
      <c r="BO931" s="64"/>
      <c r="BP931" s="64"/>
      <c r="BQ931" s="64"/>
      <c r="BR931" s="64"/>
      <c r="BS931" s="64"/>
      <c r="BT931" s="64"/>
      <c r="BU931" s="64"/>
      <c r="BV931" s="64"/>
      <c r="BW931" s="64"/>
      <c r="BX931" s="64"/>
      <c r="BY931" s="64"/>
      <c r="BZ931" s="64"/>
      <c r="CA931" s="64"/>
      <c r="CC931" s="64"/>
      <c r="CD931" s="64"/>
      <c r="CE931" s="64"/>
      <c r="CF931" s="64"/>
      <c r="CG931" s="64"/>
      <c r="CH931" s="64"/>
      <c r="CI931" s="64"/>
      <c r="CJ931" s="64"/>
      <c r="CK931" s="64"/>
      <c r="CL931" s="64"/>
      <c r="CM931" s="64"/>
      <c r="CN931" s="64"/>
      <c r="CO931" s="64"/>
      <c r="CP931" s="64"/>
      <c r="CQ931" s="64"/>
      <c r="CR931" s="64"/>
      <c r="CS931" s="64"/>
      <c r="CT931" s="64"/>
      <c r="CU931" s="64"/>
      <c r="CV931" s="64"/>
      <c r="CW931" s="64"/>
      <c r="CX931" s="64"/>
      <c r="CY931" s="64"/>
      <c r="CZ931" s="64"/>
      <c r="DA931" s="64"/>
      <c r="DB931" s="64"/>
      <c r="DC931" s="64"/>
      <c r="DD931" s="64"/>
      <c r="DE931" s="64"/>
      <c r="DF931" s="65"/>
      <c r="DG931" s="65"/>
      <c r="DH931" s="64"/>
      <c r="DI931" s="64"/>
      <c r="DJ931" s="64"/>
      <c r="DK931" s="64"/>
      <c r="DL931" s="64"/>
      <c r="DM931" s="64"/>
      <c r="DN931" s="64"/>
      <c r="DO931" s="64"/>
      <c r="DP931" s="64"/>
      <c r="DQ931" s="64"/>
      <c r="DR931" s="64"/>
      <c r="DS931" s="65"/>
      <c r="DT931" s="65"/>
      <c r="DU931" s="65"/>
      <c r="DV931" s="65"/>
      <c r="DW931" s="65"/>
      <c r="DX931" s="65"/>
      <c r="DY931" s="65"/>
      <c r="DZ931" s="65"/>
      <c r="EA931" s="65"/>
      <c r="EB931" s="65"/>
      <c r="EC931" s="65"/>
      <c r="ED931" s="65"/>
      <c r="EE931" s="65"/>
      <c r="EF931" s="65"/>
      <c r="EG931" s="65"/>
      <c r="EH931" s="65"/>
      <c r="EI931" s="65"/>
      <c r="EJ931" s="65"/>
      <c r="EK931" s="65"/>
      <c r="EL931" s="65"/>
      <c r="EM931" s="65"/>
      <c r="EN931" s="64"/>
      <c r="EO931" s="64"/>
      <c r="EP931" s="64"/>
      <c r="EQ931" s="64"/>
      <c r="ER931" s="64"/>
      <c r="ES931" s="166"/>
      <c r="ET931" s="166"/>
      <c r="EU931" s="166"/>
      <c r="EV931" s="166"/>
      <c r="EW931" s="166"/>
      <c r="EX931" s="166"/>
      <c r="EY931" s="166"/>
      <c r="EZ931" s="166"/>
      <c r="FA931" s="166"/>
      <c r="FB931" s="166"/>
      <c r="FC931" s="166"/>
      <c r="FD931" s="166"/>
      <c r="FE931" s="166"/>
      <c r="FF931" s="166"/>
      <c r="FG931" s="166"/>
      <c r="FH931" s="166"/>
      <c r="FI931" s="166"/>
      <c r="FJ931" s="166"/>
      <c r="FK931" s="166"/>
      <c r="FL931" s="166"/>
      <c r="FM931" s="166"/>
    </row>
    <row r="932" spans="66:169" x14ac:dyDescent="0.3">
      <c r="BN932" s="64"/>
      <c r="BO932" s="64"/>
      <c r="BP932" s="64"/>
      <c r="BQ932" s="64"/>
      <c r="BR932" s="64"/>
      <c r="BS932" s="64"/>
      <c r="BT932" s="64"/>
      <c r="BU932" s="64"/>
      <c r="BV932" s="64"/>
      <c r="BW932" s="64"/>
      <c r="BX932" s="64"/>
      <c r="BY932" s="64"/>
      <c r="BZ932" s="64"/>
      <c r="CA932" s="64"/>
      <c r="CC932" s="64"/>
      <c r="CD932" s="64"/>
      <c r="CE932" s="64"/>
      <c r="CF932" s="64"/>
      <c r="CG932" s="64"/>
      <c r="CH932" s="64"/>
      <c r="CI932" s="64"/>
      <c r="CJ932" s="64"/>
      <c r="CK932" s="64"/>
      <c r="CL932" s="64"/>
      <c r="CM932" s="64"/>
      <c r="CN932" s="64"/>
      <c r="CO932" s="64"/>
      <c r="CP932" s="64"/>
      <c r="CQ932" s="64"/>
      <c r="CR932" s="64"/>
      <c r="CS932" s="64"/>
      <c r="CT932" s="64"/>
      <c r="CU932" s="64"/>
      <c r="CV932" s="64"/>
      <c r="CW932" s="64"/>
      <c r="CX932" s="64"/>
      <c r="CY932" s="64"/>
      <c r="CZ932" s="64"/>
      <c r="DA932" s="64"/>
      <c r="DB932" s="64"/>
      <c r="DC932" s="64"/>
      <c r="DD932" s="64"/>
      <c r="DE932" s="64"/>
      <c r="DF932" s="65"/>
      <c r="DG932" s="65"/>
      <c r="DH932" s="64"/>
      <c r="DI932" s="64"/>
      <c r="DJ932" s="64"/>
      <c r="DK932" s="64"/>
      <c r="DL932" s="64"/>
      <c r="DM932" s="64"/>
      <c r="DN932" s="64"/>
      <c r="DO932" s="64"/>
      <c r="DP932" s="64"/>
      <c r="DQ932" s="64"/>
      <c r="DR932" s="64"/>
      <c r="DS932" s="65"/>
      <c r="DT932" s="65"/>
      <c r="DU932" s="65"/>
      <c r="DV932" s="65"/>
      <c r="DW932" s="65"/>
      <c r="DX932" s="65"/>
      <c r="DY932" s="65"/>
      <c r="DZ932" s="65"/>
      <c r="EA932" s="65"/>
      <c r="EB932" s="65"/>
      <c r="EC932" s="65"/>
      <c r="ED932" s="65"/>
      <c r="EE932" s="65"/>
      <c r="EF932" s="65"/>
      <c r="EG932" s="65"/>
      <c r="EH932" s="65"/>
      <c r="EI932" s="65"/>
      <c r="EJ932" s="65"/>
      <c r="EK932" s="65"/>
      <c r="EL932" s="65"/>
      <c r="EM932" s="65"/>
      <c r="EN932" s="64"/>
      <c r="EO932" s="64"/>
      <c r="EP932" s="64"/>
      <c r="EQ932" s="64"/>
      <c r="ER932" s="64"/>
      <c r="ES932" s="166"/>
      <c r="ET932" s="166"/>
      <c r="EU932" s="166"/>
      <c r="EV932" s="166"/>
      <c r="EW932" s="166"/>
      <c r="EX932" s="166"/>
      <c r="EY932" s="166"/>
      <c r="EZ932" s="166"/>
      <c r="FA932" s="166"/>
      <c r="FB932" s="166"/>
      <c r="FC932" s="166"/>
      <c r="FD932" s="166"/>
      <c r="FE932" s="166"/>
      <c r="FF932" s="166"/>
      <c r="FG932" s="166"/>
      <c r="FH932" s="166"/>
      <c r="FI932" s="166"/>
      <c r="FJ932" s="166"/>
      <c r="FK932" s="166"/>
      <c r="FL932" s="166"/>
      <c r="FM932" s="166"/>
    </row>
    <row r="933" spans="66:169" x14ac:dyDescent="0.3">
      <c r="BN933" s="64"/>
      <c r="BO933" s="64"/>
      <c r="BP933" s="64"/>
      <c r="BQ933" s="64"/>
      <c r="BR933" s="64"/>
      <c r="BS933" s="64"/>
      <c r="BT933" s="64"/>
      <c r="BU933" s="64"/>
      <c r="BV933" s="64"/>
      <c r="BW933" s="64"/>
      <c r="BX933" s="64"/>
      <c r="BY933" s="64"/>
      <c r="BZ933" s="64"/>
      <c r="CA933" s="64"/>
      <c r="CC933" s="64"/>
      <c r="CD933" s="64"/>
      <c r="CE933" s="64"/>
      <c r="CF933" s="64"/>
      <c r="CG933" s="64"/>
      <c r="CH933" s="64"/>
      <c r="CI933" s="64"/>
      <c r="CJ933" s="64"/>
      <c r="CK933" s="64"/>
      <c r="CL933" s="64"/>
      <c r="CM933" s="64"/>
      <c r="CN933" s="64"/>
      <c r="CO933" s="64"/>
      <c r="CP933" s="64"/>
      <c r="CQ933" s="64"/>
      <c r="CR933" s="64"/>
      <c r="CS933" s="64"/>
      <c r="CT933" s="64"/>
      <c r="CU933" s="64"/>
      <c r="CV933" s="64"/>
      <c r="CW933" s="64"/>
      <c r="CX933" s="64"/>
      <c r="CY933" s="64"/>
      <c r="CZ933" s="64"/>
      <c r="DA933" s="64"/>
      <c r="DB933" s="64"/>
      <c r="DC933" s="64"/>
      <c r="DD933" s="64"/>
      <c r="DE933" s="64"/>
      <c r="DF933" s="65"/>
      <c r="DG933" s="65"/>
      <c r="DH933" s="64"/>
      <c r="DI933" s="64"/>
      <c r="DJ933" s="64"/>
      <c r="DK933" s="64"/>
      <c r="DL933" s="64"/>
      <c r="DM933" s="64"/>
      <c r="DN933" s="64"/>
      <c r="DO933" s="64"/>
      <c r="DP933" s="64"/>
      <c r="DQ933" s="64"/>
      <c r="DR933" s="64"/>
      <c r="DS933" s="65"/>
      <c r="DT933" s="65"/>
      <c r="DU933" s="65"/>
      <c r="DV933" s="65"/>
      <c r="DW933" s="65"/>
      <c r="DX933" s="65"/>
      <c r="DY933" s="65"/>
      <c r="DZ933" s="65"/>
      <c r="EA933" s="65"/>
      <c r="EB933" s="65"/>
      <c r="EC933" s="65"/>
      <c r="ED933" s="65"/>
      <c r="EE933" s="65"/>
      <c r="EF933" s="65"/>
      <c r="EG933" s="65"/>
      <c r="EH933" s="65"/>
      <c r="EI933" s="65"/>
      <c r="EJ933" s="65"/>
      <c r="EK933" s="65"/>
      <c r="EL933" s="65"/>
      <c r="EM933" s="65"/>
      <c r="EN933" s="64"/>
      <c r="EO933" s="64"/>
      <c r="EP933" s="64"/>
      <c r="EQ933" s="64"/>
      <c r="ER933" s="64"/>
      <c r="ES933" s="166"/>
      <c r="ET933" s="166"/>
      <c r="EU933" s="166"/>
      <c r="EV933" s="166"/>
      <c r="EW933" s="166"/>
      <c r="EX933" s="166"/>
      <c r="EY933" s="166"/>
      <c r="EZ933" s="166"/>
      <c r="FA933" s="166"/>
      <c r="FB933" s="166"/>
      <c r="FC933" s="166"/>
      <c r="FD933" s="166"/>
      <c r="FE933" s="166"/>
      <c r="FF933" s="166"/>
      <c r="FG933" s="166"/>
      <c r="FH933" s="166"/>
      <c r="FI933" s="166"/>
      <c r="FJ933" s="166"/>
      <c r="FK933" s="166"/>
      <c r="FL933" s="166"/>
      <c r="FM933" s="166"/>
    </row>
    <row r="934" spans="66:169" x14ac:dyDescent="0.3">
      <c r="BN934" s="64"/>
      <c r="BO934" s="64"/>
      <c r="BP934" s="64"/>
      <c r="BQ934" s="64"/>
      <c r="BR934" s="64"/>
      <c r="BS934" s="64"/>
      <c r="BT934" s="64"/>
      <c r="BU934" s="64"/>
      <c r="BV934" s="64"/>
      <c r="BW934" s="64"/>
      <c r="BX934" s="64"/>
      <c r="BY934" s="64"/>
      <c r="BZ934" s="64"/>
      <c r="CA934" s="64"/>
      <c r="CC934" s="64"/>
      <c r="CD934" s="64"/>
      <c r="CE934" s="64"/>
      <c r="CF934" s="64"/>
      <c r="CG934" s="64"/>
      <c r="CH934" s="64"/>
      <c r="CI934" s="64"/>
      <c r="CJ934" s="64"/>
      <c r="CK934" s="64"/>
      <c r="CL934" s="64"/>
      <c r="CM934" s="64"/>
      <c r="CN934" s="64"/>
      <c r="CO934" s="64"/>
      <c r="CP934" s="64"/>
      <c r="CQ934" s="64"/>
      <c r="CR934" s="64"/>
      <c r="CS934" s="64"/>
      <c r="CT934" s="64"/>
      <c r="CU934" s="64"/>
      <c r="CV934" s="64"/>
      <c r="CW934" s="64"/>
      <c r="CX934" s="64"/>
      <c r="CY934" s="64"/>
      <c r="CZ934" s="64"/>
      <c r="DA934" s="64"/>
      <c r="DB934" s="64"/>
      <c r="DC934" s="64"/>
      <c r="DD934" s="64"/>
      <c r="DE934" s="64"/>
      <c r="DF934" s="65"/>
      <c r="DG934" s="65"/>
      <c r="DH934" s="64"/>
      <c r="DI934" s="64"/>
      <c r="DJ934" s="64"/>
      <c r="DK934" s="64"/>
      <c r="DL934" s="64"/>
      <c r="DM934" s="64"/>
      <c r="DN934" s="64"/>
      <c r="DO934" s="64"/>
      <c r="DP934" s="64"/>
      <c r="DQ934" s="64"/>
      <c r="DR934" s="64"/>
      <c r="DS934" s="65"/>
      <c r="DT934" s="65"/>
      <c r="DU934" s="65"/>
      <c r="DV934" s="65"/>
      <c r="DW934" s="65"/>
      <c r="DX934" s="65"/>
      <c r="DY934" s="65"/>
      <c r="DZ934" s="65"/>
      <c r="EA934" s="65"/>
      <c r="EB934" s="65"/>
      <c r="EC934" s="65"/>
      <c r="ED934" s="65"/>
      <c r="EE934" s="65"/>
      <c r="EF934" s="65"/>
      <c r="EG934" s="65"/>
      <c r="EH934" s="65"/>
      <c r="EI934" s="65"/>
      <c r="EJ934" s="65"/>
      <c r="EK934" s="65"/>
      <c r="EL934" s="65"/>
      <c r="EM934" s="65"/>
      <c r="EN934" s="64"/>
      <c r="EO934" s="64"/>
      <c r="EP934" s="64"/>
      <c r="EQ934" s="64"/>
      <c r="ER934" s="64"/>
      <c r="ES934" s="166"/>
      <c r="ET934" s="166"/>
      <c r="EU934" s="166"/>
      <c r="EV934" s="166"/>
      <c r="EW934" s="166"/>
      <c r="EX934" s="166"/>
      <c r="EY934" s="166"/>
      <c r="EZ934" s="166"/>
      <c r="FA934" s="166"/>
      <c r="FB934" s="166"/>
      <c r="FC934" s="166"/>
      <c r="FD934" s="166"/>
      <c r="FE934" s="166"/>
      <c r="FF934" s="166"/>
      <c r="FG934" s="166"/>
      <c r="FH934" s="166"/>
      <c r="FI934" s="166"/>
      <c r="FJ934" s="166"/>
      <c r="FK934" s="166"/>
      <c r="FL934" s="166"/>
      <c r="FM934" s="166"/>
    </row>
    <row r="935" spans="66:169" x14ac:dyDescent="0.3">
      <c r="BN935" s="64"/>
      <c r="BO935" s="64"/>
      <c r="BP935" s="64"/>
      <c r="BQ935" s="64"/>
      <c r="BR935" s="64"/>
      <c r="BS935" s="64"/>
      <c r="BT935" s="64"/>
      <c r="BU935" s="64"/>
      <c r="BV935" s="64"/>
      <c r="BW935" s="64"/>
      <c r="BX935" s="64"/>
      <c r="BY935" s="64"/>
      <c r="BZ935" s="64"/>
      <c r="CA935" s="64"/>
      <c r="CC935" s="64"/>
      <c r="CD935" s="64"/>
      <c r="CE935" s="64"/>
      <c r="CF935" s="64"/>
      <c r="CG935" s="64"/>
      <c r="CH935" s="64"/>
      <c r="CI935" s="64"/>
      <c r="CJ935" s="64"/>
      <c r="CK935" s="64"/>
      <c r="CL935" s="64"/>
      <c r="CM935" s="64"/>
      <c r="CN935" s="64"/>
      <c r="CO935" s="64"/>
      <c r="CP935" s="64"/>
      <c r="CQ935" s="64"/>
      <c r="CR935" s="64"/>
      <c r="CS935" s="64"/>
      <c r="CT935" s="64"/>
      <c r="CU935" s="64"/>
      <c r="CV935" s="64"/>
      <c r="CW935" s="64"/>
      <c r="CX935" s="64"/>
      <c r="CY935" s="64"/>
      <c r="CZ935" s="64"/>
      <c r="DA935" s="64"/>
      <c r="DB935" s="64"/>
      <c r="DC935" s="64"/>
      <c r="DD935" s="64"/>
      <c r="DE935" s="64"/>
      <c r="DF935" s="65"/>
      <c r="DG935" s="65"/>
      <c r="DH935" s="64"/>
      <c r="DI935" s="64"/>
      <c r="DJ935" s="64"/>
      <c r="DK935" s="64"/>
      <c r="DL935" s="64"/>
      <c r="DM935" s="64"/>
      <c r="DN935" s="64"/>
      <c r="DO935" s="64"/>
      <c r="DP935" s="64"/>
      <c r="DQ935" s="64"/>
      <c r="DR935" s="64"/>
      <c r="DS935" s="65"/>
      <c r="DT935" s="65"/>
      <c r="DU935" s="65"/>
      <c r="DV935" s="65"/>
      <c r="DW935" s="65"/>
      <c r="DX935" s="65"/>
      <c r="DY935" s="65"/>
      <c r="DZ935" s="65"/>
      <c r="EA935" s="65"/>
      <c r="EB935" s="65"/>
      <c r="EC935" s="65"/>
      <c r="ED935" s="65"/>
      <c r="EE935" s="65"/>
      <c r="EF935" s="65"/>
      <c r="EG935" s="65"/>
      <c r="EH935" s="65"/>
      <c r="EI935" s="65"/>
      <c r="EJ935" s="65"/>
      <c r="EK935" s="65"/>
      <c r="EL935" s="65"/>
      <c r="EM935" s="65"/>
      <c r="EN935" s="64"/>
      <c r="EO935" s="64"/>
      <c r="EP935" s="64"/>
      <c r="EQ935" s="64"/>
      <c r="ER935" s="64"/>
      <c r="ES935" s="166"/>
      <c r="ET935" s="166"/>
      <c r="EU935" s="166"/>
      <c r="EV935" s="166"/>
      <c r="EW935" s="166"/>
      <c r="EX935" s="166"/>
      <c r="EY935" s="166"/>
      <c r="EZ935" s="166"/>
      <c r="FA935" s="166"/>
      <c r="FB935" s="166"/>
      <c r="FC935" s="166"/>
      <c r="FD935" s="166"/>
      <c r="FE935" s="166"/>
      <c r="FF935" s="166"/>
      <c r="FG935" s="166"/>
      <c r="FH935" s="166"/>
      <c r="FI935" s="166"/>
      <c r="FJ935" s="166"/>
      <c r="FK935" s="166"/>
      <c r="FL935" s="166"/>
      <c r="FM935" s="166"/>
    </row>
    <row r="936" spans="66:169" x14ac:dyDescent="0.3">
      <c r="BN936" s="64"/>
      <c r="BO936" s="64"/>
      <c r="BP936" s="64"/>
      <c r="BQ936" s="64"/>
      <c r="BR936" s="64"/>
      <c r="BS936" s="64"/>
      <c r="BT936" s="64"/>
      <c r="BU936" s="64"/>
      <c r="BV936" s="64"/>
      <c r="BW936" s="64"/>
      <c r="BX936" s="64"/>
      <c r="BY936" s="64"/>
      <c r="BZ936" s="64"/>
      <c r="CA936" s="64"/>
      <c r="CC936" s="64"/>
      <c r="CD936" s="64"/>
      <c r="CE936" s="64"/>
      <c r="CF936" s="64"/>
      <c r="CG936" s="64"/>
      <c r="CH936" s="64"/>
      <c r="CI936" s="64"/>
      <c r="CJ936" s="64"/>
      <c r="CK936" s="64"/>
      <c r="CL936" s="64"/>
      <c r="CM936" s="64"/>
      <c r="CN936" s="64"/>
      <c r="CO936" s="64"/>
      <c r="CP936" s="64"/>
      <c r="CQ936" s="64"/>
      <c r="CR936" s="64"/>
      <c r="CS936" s="64"/>
      <c r="CT936" s="64"/>
      <c r="CU936" s="64"/>
      <c r="CV936" s="64"/>
      <c r="CW936" s="64"/>
      <c r="CX936" s="64"/>
      <c r="CY936" s="64"/>
      <c r="CZ936" s="64"/>
      <c r="DA936" s="64"/>
      <c r="DB936" s="64"/>
      <c r="DC936" s="64"/>
      <c r="DD936" s="64"/>
      <c r="DE936" s="64"/>
      <c r="DF936" s="65"/>
      <c r="DG936" s="65"/>
      <c r="DH936" s="64"/>
      <c r="DI936" s="64"/>
      <c r="DJ936" s="64"/>
      <c r="DK936" s="64"/>
      <c r="DL936" s="64"/>
      <c r="DM936" s="64"/>
      <c r="DN936" s="64"/>
      <c r="DO936" s="64"/>
      <c r="DP936" s="64"/>
      <c r="DQ936" s="64"/>
      <c r="DR936" s="64"/>
      <c r="DS936" s="65"/>
      <c r="DT936" s="65"/>
      <c r="DU936" s="65"/>
      <c r="DV936" s="65"/>
      <c r="DW936" s="65"/>
      <c r="DX936" s="65"/>
      <c r="DY936" s="65"/>
      <c r="DZ936" s="65"/>
      <c r="EA936" s="65"/>
      <c r="EB936" s="65"/>
      <c r="EC936" s="65"/>
      <c r="ED936" s="65"/>
      <c r="EE936" s="65"/>
      <c r="EF936" s="65"/>
      <c r="EG936" s="65"/>
      <c r="EH936" s="65"/>
      <c r="EI936" s="65"/>
      <c r="EJ936" s="65"/>
      <c r="EK936" s="65"/>
      <c r="EL936" s="65"/>
      <c r="EM936" s="65"/>
      <c r="EN936" s="64"/>
      <c r="EO936" s="64"/>
      <c r="EP936" s="64"/>
      <c r="EQ936" s="64"/>
      <c r="ER936" s="64"/>
      <c r="ES936" s="166"/>
      <c r="ET936" s="166"/>
      <c r="EU936" s="166"/>
      <c r="EV936" s="166"/>
      <c r="EW936" s="166"/>
      <c r="EX936" s="166"/>
      <c r="EY936" s="166"/>
      <c r="EZ936" s="166"/>
      <c r="FA936" s="166"/>
      <c r="FB936" s="166"/>
      <c r="FC936" s="166"/>
      <c r="FD936" s="166"/>
      <c r="FE936" s="166"/>
      <c r="FF936" s="166"/>
      <c r="FG936" s="166"/>
      <c r="FH936" s="166"/>
      <c r="FI936" s="166"/>
      <c r="FJ936" s="166"/>
      <c r="FK936" s="166"/>
      <c r="FL936" s="166"/>
      <c r="FM936" s="166"/>
    </row>
    <row r="937" spans="66:169" x14ac:dyDescent="0.3">
      <c r="BN937" s="64"/>
      <c r="BO937" s="64"/>
      <c r="BP937" s="64"/>
      <c r="BQ937" s="64"/>
      <c r="BR937" s="64"/>
      <c r="BS937" s="64"/>
      <c r="BT937" s="64"/>
      <c r="BU937" s="64"/>
      <c r="BV937" s="64"/>
      <c r="BW937" s="64"/>
      <c r="BX937" s="64"/>
      <c r="BY937" s="64"/>
      <c r="BZ937" s="64"/>
      <c r="CA937" s="64"/>
      <c r="CC937" s="64"/>
      <c r="CD937" s="64"/>
      <c r="CE937" s="64"/>
      <c r="CF937" s="64"/>
      <c r="CG937" s="64"/>
      <c r="CH937" s="64"/>
      <c r="CI937" s="64"/>
      <c r="CJ937" s="64"/>
      <c r="CK937" s="64"/>
      <c r="CL937" s="64"/>
      <c r="CM937" s="64"/>
      <c r="CN937" s="64"/>
      <c r="CO937" s="64"/>
      <c r="CP937" s="64"/>
      <c r="CQ937" s="64"/>
      <c r="CR937" s="64"/>
      <c r="CS937" s="64"/>
      <c r="CT937" s="64"/>
      <c r="CU937" s="64"/>
      <c r="CV937" s="64"/>
      <c r="CW937" s="64"/>
      <c r="CX937" s="64"/>
      <c r="CY937" s="64"/>
      <c r="CZ937" s="64"/>
      <c r="DA937" s="64"/>
      <c r="DB937" s="64"/>
      <c r="DC937" s="64"/>
      <c r="DD937" s="64"/>
      <c r="DE937" s="64"/>
      <c r="DF937" s="65"/>
      <c r="DG937" s="65"/>
      <c r="DH937" s="64"/>
      <c r="DI937" s="64"/>
      <c r="DJ937" s="64"/>
      <c r="DK937" s="64"/>
      <c r="DL937" s="64"/>
      <c r="DM937" s="64"/>
      <c r="DN937" s="64"/>
      <c r="DO937" s="64"/>
      <c r="DP937" s="64"/>
      <c r="DQ937" s="64"/>
      <c r="DR937" s="64"/>
      <c r="DS937" s="65"/>
      <c r="DT937" s="65"/>
      <c r="DU937" s="65"/>
      <c r="DV937" s="65"/>
      <c r="DW937" s="65"/>
      <c r="DX937" s="65"/>
      <c r="DY937" s="65"/>
      <c r="DZ937" s="65"/>
      <c r="EA937" s="65"/>
      <c r="EB937" s="65"/>
      <c r="EC937" s="65"/>
      <c r="ED937" s="65"/>
      <c r="EE937" s="65"/>
      <c r="EF937" s="65"/>
      <c r="EG937" s="65"/>
      <c r="EH937" s="65"/>
      <c r="EI937" s="65"/>
      <c r="EJ937" s="65"/>
      <c r="EK937" s="65"/>
      <c r="EL937" s="65"/>
      <c r="EM937" s="65"/>
      <c r="EN937" s="64"/>
      <c r="EO937" s="64"/>
      <c r="EP937" s="64"/>
      <c r="EQ937" s="64"/>
      <c r="ER937" s="64"/>
      <c r="ES937" s="166"/>
      <c r="ET937" s="166"/>
      <c r="EU937" s="166"/>
      <c r="EV937" s="166"/>
      <c r="EW937" s="166"/>
      <c r="EX937" s="166"/>
      <c r="EY937" s="166"/>
      <c r="EZ937" s="166"/>
      <c r="FA937" s="166"/>
      <c r="FB937" s="166"/>
      <c r="FC937" s="166"/>
      <c r="FD937" s="166"/>
      <c r="FE937" s="166"/>
      <c r="FF937" s="166"/>
      <c r="FG937" s="166"/>
      <c r="FH937" s="166"/>
      <c r="FI937" s="166"/>
      <c r="FJ937" s="166"/>
      <c r="FK937" s="166"/>
      <c r="FL937" s="166"/>
      <c r="FM937" s="166"/>
    </row>
    <row r="938" spans="66:169" x14ac:dyDescent="0.3">
      <c r="BN938" s="64"/>
      <c r="BO938" s="64"/>
      <c r="BP938" s="64"/>
      <c r="BQ938" s="64"/>
      <c r="BR938" s="64"/>
      <c r="BS938" s="64"/>
      <c r="BT938" s="64"/>
      <c r="BU938" s="64"/>
      <c r="BV938" s="64"/>
      <c r="BW938" s="64"/>
      <c r="BX938" s="64"/>
      <c r="BY938" s="64"/>
      <c r="BZ938" s="64"/>
      <c r="CA938" s="64"/>
      <c r="CC938" s="64"/>
      <c r="CD938" s="64"/>
      <c r="CE938" s="64"/>
      <c r="CF938" s="64"/>
      <c r="CG938" s="64"/>
      <c r="CH938" s="64"/>
      <c r="CI938" s="64"/>
      <c r="CJ938" s="64"/>
      <c r="CK938" s="64"/>
      <c r="CL938" s="64"/>
      <c r="CM938" s="64"/>
      <c r="CN938" s="64"/>
      <c r="CO938" s="64"/>
      <c r="CP938" s="64"/>
      <c r="CQ938" s="64"/>
      <c r="CR938" s="64"/>
      <c r="CS938" s="64"/>
      <c r="CT938" s="64"/>
      <c r="CU938" s="64"/>
      <c r="CV938" s="64"/>
      <c r="CW938" s="64"/>
      <c r="CX938" s="64"/>
      <c r="CY938" s="64"/>
      <c r="CZ938" s="64"/>
      <c r="DA938" s="64"/>
      <c r="DB938" s="64"/>
      <c r="DC938" s="64"/>
      <c r="DD938" s="64"/>
      <c r="DE938" s="64"/>
      <c r="DF938" s="65"/>
      <c r="DG938" s="65"/>
      <c r="DH938" s="64"/>
      <c r="DI938" s="64"/>
      <c r="DJ938" s="64"/>
      <c r="DK938" s="64"/>
      <c r="DL938" s="64"/>
      <c r="DM938" s="64"/>
      <c r="DN938" s="64"/>
      <c r="DO938" s="64"/>
      <c r="DP938" s="64"/>
      <c r="DQ938" s="64"/>
      <c r="DR938" s="64"/>
      <c r="DS938" s="65"/>
      <c r="DT938" s="65"/>
      <c r="DU938" s="65"/>
      <c r="DV938" s="65"/>
      <c r="DW938" s="65"/>
      <c r="DX938" s="65"/>
      <c r="DY938" s="65"/>
      <c r="DZ938" s="65"/>
      <c r="EA938" s="65"/>
      <c r="EB938" s="65"/>
      <c r="EC938" s="65"/>
      <c r="ED938" s="65"/>
      <c r="EE938" s="65"/>
      <c r="EF938" s="65"/>
      <c r="EG938" s="65"/>
      <c r="EH938" s="65"/>
      <c r="EI938" s="65"/>
      <c r="EJ938" s="65"/>
      <c r="EK938" s="65"/>
      <c r="EL938" s="65"/>
      <c r="EM938" s="65"/>
      <c r="EN938" s="64"/>
      <c r="EO938" s="64"/>
      <c r="EP938" s="64"/>
      <c r="EQ938" s="64"/>
      <c r="ER938" s="64"/>
      <c r="ES938" s="166"/>
      <c r="ET938" s="166"/>
      <c r="EU938" s="166"/>
      <c r="EV938" s="166"/>
      <c r="EW938" s="166"/>
      <c r="EX938" s="166"/>
      <c r="EY938" s="166"/>
      <c r="EZ938" s="166"/>
      <c r="FA938" s="166"/>
      <c r="FB938" s="166"/>
      <c r="FC938" s="166"/>
      <c r="FD938" s="166"/>
      <c r="FE938" s="166"/>
      <c r="FF938" s="166"/>
      <c r="FG938" s="166"/>
      <c r="FH938" s="166"/>
      <c r="FI938" s="166"/>
      <c r="FJ938" s="166"/>
      <c r="FK938" s="166"/>
      <c r="FL938" s="166"/>
      <c r="FM938" s="166"/>
    </row>
    <row r="939" spans="66:169" x14ac:dyDescent="0.3">
      <c r="BN939" s="64"/>
      <c r="BO939" s="64"/>
      <c r="BP939" s="64"/>
      <c r="BQ939" s="64"/>
      <c r="BR939" s="64"/>
      <c r="BS939" s="64"/>
      <c r="BT939" s="64"/>
      <c r="BU939" s="64"/>
      <c r="BV939" s="64"/>
      <c r="BW939" s="64"/>
      <c r="BX939" s="64"/>
      <c r="BY939" s="64"/>
      <c r="BZ939" s="64"/>
      <c r="CA939" s="64"/>
      <c r="CC939" s="64"/>
      <c r="CD939" s="64"/>
      <c r="CE939" s="64"/>
      <c r="CF939" s="64"/>
      <c r="CG939" s="64"/>
      <c r="CH939" s="64"/>
      <c r="CI939" s="64"/>
      <c r="CJ939" s="64"/>
      <c r="CK939" s="64"/>
      <c r="CL939" s="64"/>
      <c r="CM939" s="64"/>
      <c r="CN939" s="64"/>
      <c r="CO939" s="64"/>
      <c r="CP939" s="64"/>
      <c r="CQ939" s="64"/>
      <c r="CR939" s="64"/>
      <c r="CS939" s="64"/>
      <c r="CT939" s="64"/>
      <c r="CU939" s="64"/>
      <c r="CV939" s="64"/>
      <c r="CW939" s="64"/>
      <c r="CX939" s="64"/>
      <c r="CY939" s="64"/>
      <c r="CZ939" s="64"/>
      <c r="DA939" s="64"/>
      <c r="DB939" s="64"/>
      <c r="DC939" s="64"/>
      <c r="DD939" s="64"/>
      <c r="DE939" s="64"/>
      <c r="DF939" s="65"/>
      <c r="DG939" s="65"/>
      <c r="DH939" s="64"/>
      <c r="DI939" s="64"/>
      <c r="DJ939" s="64"/>
      <c r="DK939" s="64"/>
      <c r="DL939" s="64"/>
      <c r="DM939" s="64"/>
      <c r="DN939" s="64"/>
      <c r="DO939" s="64"/>
      <c r="DP939" s="64"/>
      <c r="DQ939" s="64"/>
      <c r="DR939" s="64"/>
      <c r="DS939" s="65"/>
      <c r="DT939" s="65"/>
      <c r="DU939" s="65"/>
      <c r="DV939" s="65"/>
      <c r="DW939" s="65"/>
      <c r="DX939" s="65"/>
      <c r="DY939" s="65"/>
      <c r="DZ939" s="65"/>
      <c r="EA939" s="65"/>
      <c r="EB939" s="65"/>
      <c r="EC939" s="65"/>
      <c r="ED939" s="65"/>
      <c r="EE939" s="65"/>
      <c r="EF939" s="65"/>
      <c r="EG939" s="65"/>
      <c r="EH939" s="65"/>
      <c r="EI939" s="65"/>
      <c r="EJ939" s="65"/>
      <c r="EK939" s="65"/>
      <c r="EL939" s="65"/>
      <c r="EM939" s="65"/>
      <c r="EN939" s="64"/>
      <c r="EO939" s="64"/>
      <c r="EP939" s="64"/>
      <c r="EQ939" s="64"/>
      <c r="ER939" s="64"/>
      <c r="ES939" s="166"/>
      <c r="ET939" s="166"/>
      <c r="EU939" s="166"/>
      <c r="EV939" s="166"/>
      <c r="EW939" s="166"/>
      <c r="EX939" s="166"/>
      <c r="EY939" s="166"/>
      <c r="EZ939" s="166"/>
      <c r="FA939" s="166"/>
      <c r="FB939" s="166"/>
      <c r="FC939" s="166"/>
      <c r="FD939" s="166"/>
      <c r="FE939" s="166"/>
      <c r="FF939" s="166"/>
      <c r="FG939" s="166"/>
      <c r="FH939" s="166"/>
      <c r="FI939" s="166"/>
      <c r="FJ939" s="166"/>
      <c r="FK939" s="166"/>
      <c r="FL939" s="166"/>
      <c r="FM939" s="166"/>
    </row>
    <row r="940" spans="66:169" x14ac:dyDescent="0.3">
      <c r="BN940" s="64"/>
      <c r="BO940" s="64"/>
      <c r="BP940" s="64"/>
      <c r="BQ940" s="64"/>
      <c r="BR940" s="64"/>
      <c r="BS940" s="64"/>
      <c r="BT940" s="64"/>
      <c r="BU940" s="64"/>
      <c r="BV940" s="64"/>
      <c r="BW940" s="64"/>
      <c r="BX940" s="64"/>
      <c r="BY940" s="64"/>
      <c r="BZ940" s="64"/>
      <c r="CA940" s="64"/>
      <c r="CC940" s="64"/>
      <c r="CD940" s="64"/>
      <c r="CE940" s="64"/>
      <c r="CF940" s="64"/>
      <c r="CG940" s="64"/>
      <c r="CH940" s="64"/>
      <c r="CI940" s="64"/>
      <c r="CJ940" s="64"/>
      <c r="CK940" s="64"/>
      <c r="CL940" s="64"/>
      <c r="CM940" s="64"/>
      <c r="CN940" s="64"/>
      <c r="CO940" s="64"/>
      <c r="CP940" s="64"/>
      <c r="CQ940" s="64"/>
      <c r="CR940" s="64"/>
      <c r="CS940" s="64"/>
      <c r="CT940" s="64"/>
      <c r="CU940" s="64"/>
      <c r="CV940" s="64"/>
      <c r="CW940" s="64"/>
      <c r="CX940" s="64"/>
      <c r="CY940" s="64"/>
      <c r="CZ940" s="64"/>
      <c r="DA940" s="64"/>
      <c r="DB940" s="64"/>
      <c r="DC940" s="64"/>
      <c r="DD940" s="64"/>
      <c r="DE940" s="64"/>
      <c r="DF940" s="65"/>
      <c r="DG940" s="65"/>
      <c r="DH940" s="64"/>
      <c r="DI940" s="64"/>
      <c r="DJ940" s="64"/>
      <c r="DK940" s="64"/>
      <c r="DL940" s="64"/>
      <c r="DM940" s="64"/>
      <c r="DN940" s="64"/>
      <c r="DO940" s="64"/>
      <c r="DP940" s="64"/>
      <c r="DQ940" s="64"/>
      <c r="DR940" s="64"/>
      <c r="DS940" s="65"/>
      <c r="DT940" s="65"/>
      <c r="DU940" s="65"/>
      <c r="DV940" s="65"/>
      <c r="DW940" s="65"/>
      <c r="DX940" s="65"/>
      <c r="DY940" s="65"/>
      <c r="DZ940" s="65"/>
      <c r="EA940" s="65"/>
      <c r="EB940" s="65"/>
      <c r="EC940" s="65"/>
      <c r="ED940" s="65"/>
      <c r="EE940" s="65"/>
      <c r="EF940" s="65"/>
      <c r="EG940" s="65"/>
      <c r="EH940" s="65"/>
      <c r="EI940" s="65"/>
      <c r="EJ940" s="65"/>
      <c r="EK940" s="65"/>
      <c r="EL940" s="65"/>
      <c r="EM940" s="65"/>
      <c r="EN940" s="64"/>
      <c r="EO940" s="64"/>
      <c r="EP940" s="64"/>
      <c r="EQ940" s="64"/>
      <c r="ER940" s="64"/>
      <c r="ES940" s="166"/>
      <c r="ET940" s="166"/>
      <c r="EU940" s="166"/>
      <c r="EV940" s="166"/>
      <c r="EW940" s="166"/>
      <c r="EX940" s="166"/>
      <c r="EY940" s="166"/>
      <c r="EZ940" s="166"/>
      <c r="FA940" s="166"/>
      <c r="FB940" s="166"/>
      <c r="FC940" s="166"/>
      <c r="FD940" s="166"/>
      <c r="FE940" s="166"/>
      <c r="FF940" s="166"/>
      <c r="FG940" s="166"/>
      <c r="FH940" s="166"/>
      <c r="FI940" s="166"/>
      <c r="FJ940" s="166"/>
      <c r="FK940" s="166"/>
      <c r="FL940" s="166"/>
      <c r="FM940" s="166"/>
    </row>
    <row r="941" spans="66:169" x14ac:dyDescent="0.3">
      <c r="BN941" s="64"/>
      <c r="BO941" s="64"/>
      <c r="BP941" s="64"/>
      <c r="BQ941" s="64"/>
      <c r="BR941" s="64"/>
      <c r="BS941" s="64"/>
      <c r="BT941" s="64"/>
      <c r="BU941" s="64"/>
      <c r="BV941" s="64"/>
      <c r="BW941" s="64"/>
      <c r="BX941" s="64"/>
      <c r="BY941" s="64"/>
      <c r="BZ941" s="64"/>
      <c r="CA941" s="64"/>
      <c r="CC941" s="64"/>
      <c r="CD941" s="64"/>
      <c r="CE941" s="64"/>
      <c r="CF941" s="64"/>
      <c r="CG941" s="64"/>
      <c r="CH941" s="64"/>
      <c r="CI941" s="64"/>
      <c r="CJ941" s="64"/>
      <c r="CK941" s="64"/>
      <c r="CL941" s="64"/>
      <c r="CM941" s="64"/>
      <c r="CN941" s="64"/>
      <c r="CO941" s="64"/>
      <c r="CP941" s="64"/>
      <c r="CQ941" s="64"/>
      <c r="CR941" s="64"/>
      <c r="CS941" s="64"/>
      <c r="CT941" s="64"/>
      <c r="CU941" s="64"/>
      <c r="CV941" s="64"/>
      <c r="CW941" s="64"/>
      <c r="CX941" s="64"/>
      <c r="CY941" s="64"/>
      <c r="CZ941" s="64"/>
      <c r="DA941" s="64"/>
      <c r="DB941" s="64"/>
      <c r="DC941" s="64"/>
      <c r="DD941" s="64"/>
      <c r="DE941" s="64"/>
      <c r="DF941" s="65"/>
      <c r="DG941" s="65"/>
      <c r="DH941" s="64"/>
      <c r="DI941" s="64"/>
      <c r="DJ941" s="64"/>
      <c r="DK941" s="64"/>
      <c r="DL941" s="64"/>
      <c r="DM941" s="64"/>
      <c r="DN941" s="64"/>
      <c r="DO941" s="64"/>
      <c r="DP941" s="64"/>
      <c r="DQ941" s="64"/>
      <c r="DR941" s="64"/>
      <c r="DS941" s="65"/>
      <c r="DT941" s="65"/>
      <c r="DU941" s="65"/>
      <c r="DV941" s="65"/>
      <c r="DW941" s="65"/>
      <c r="DX941" s="65"/>
      <c r="DY941" s="65"/>
      <c r="DZ941" s="65"/>
      <c r="EA941" s="65"/>
      <c r="EB941" s="65"/>
      <c r="EC941" s="65"/>
      <c r="ED941" s="65"/>
      <c r="EE941" s="65"/>
      <c r="EF941" s="65"/>
      <c r="EG941" s="65"/>
      <c r="EH941" s="65"/>
      <c r="EI941" s="65"/>
      <c r="EJ941" s="65"/>
      <c r="EK941" s="65"/>
      <c r="EL941" s="65"/>
      <c r="EM941" s="65"/>
      <c r="EN941" s="64"/>
      <c r="EO941" s="64"/>
      <c r="EP941" s="64"/>
      <c r="EQ941" s="64"/>
      <c r="ER941" s="64"/>
      <c r="ES941" s="166"/>
      <c r="ET941" s="166"/>
      <c r="EU941" s="166"/>
      <c r="EV941" s="166"/>
      <c r="EW941" s="166"/>
      <c r="EX941" s="166"/>
      <c r="EY941" s="166"/>
      <c r="EZ941" s="166"/>
      <c r="FA941" s="166"/>
      <c r="FB941" s="166"/>
      <c r="FC941" s="166"/>
      <c r="FD941" s="166"/>
      <c r="FE941" s="166"/>
      <c r="FF941" s="166"/>
      <c r="FG941" s="166"/>
      <c r="FH941" s="166"/>
      <c r="FI941" s="166"/>
      <c r="FJ941" s="166"/>
      <c r="FK941" s="166"/>
      <c r="FL941" s="166"/>
      <c r="FM941" s="166"/>
    </row>
    <row r="942" spans="66:169" x14ac:dyDescent="0.3">
      <c r="BN942" s="64"/>
      <c r="BO942" s="64"/>
      <c r="BP942" s="64"/>
      <c r="BQ942" s="64"/>
      <c r="BR942" s="64"/>
      <c r="BS942" s="64"/>
      <c r="BT942" s="64"/>
      <c r="BU942" s="64"/>
      <c r="BV942" s="64"/>
      <c r="BW942" s="64"/>
      <c r="BX942" s="64"/>
      <c r="BY942" s="64"/>
      <c r="BZ942" s="64"/>
      <c r="CA942" s="64"/>
      <c r="CC942" s="64"/>
      <c r="CD942" s="64"/>
      <c r="CE942" s="64"/>
      <c r="CF942" s="64"/>
      <c r="CG942" s="64"/>
      <c r="CH942" s="64"/>
      <c r="CI942" s="64"/>
      <c r="CJ942" s="64"/>
      <c r="CK942" s="64"/>
      <c r="CL942" s="64"/>
      <c r="CM942" s="64"/>
      <c r="CN942" s="64"/>
      <c r="CO942" s="64"/>
      <c r="CP942" s="64"/>
      <c r="CQ942" s="64"/>
      <c r="CR942" s="64"/>
      <c r="CS942" s="64"/>
      <c r="CT942" s="64"/>
      <c r="CU942" s="64"/>
      <c r="CV942" s="64"/>
      <c r="CW942" s="64"/>
      <c r="CX942" s="64"/>
      <c r="CY942" s="64"/>
      <c r="CZ942" s="64"/>
      <c r="DA942" s="64"/>
      <c r="DB942" s="64"/>
      <c r="DC942" s="64"/>
      <c r="DD942" s="64"/>
      <c r="DE942" s="64"/>
      <c r="DF942" s="65"/>
      <c r="DG942" s="65"/>
      <c r="DH942" s="64"/>
      <c r="DI942" s="64"/>
      <c r="DJ942" s="64"/>
      <c r="DK942" s="64"/>
      <c r="DL942" s="64"/>
      <c r="DM942" s="64"/>
      <c r="DN942" s="64"/>
      <c r="DO942" s="64"/>
      <c r="DP942" s="64"/>
      <c r="DQ942" s="64"/>
      <c r="DR942" s="64"/>
      <c r="DS942" s="65"/>
      <c r="DT942" s="65"/>
      <c r="DU942" s="65"/>
      <c r="DV942" s="65"/>
      <c r="DW942" s="65"/>
      <c r="DX942" s="65"/>
      <c r="DY942" s="65"/>
      <c r="DZ942" s="65"/>
      <c r="EA942" s="65"/>
      <c r="EB942" s="65"/>
      <c r="EC942" s="65"/>
      <c r="ED942" s="65"/>
      <c r="EE942" s="65"/>
      <c r="EF942" s="65"/>
      <c r="EG942" s="65"/>
      <c r="EH942" s="65"/>
      <c r="EI942" s="65"/>
      <c r="EJ942" s="65"/>
      <c r="EK942" s="65"/>
      <c r="EL942" s="65"/>
      <c r="EM942" s="65"/>
      <c r="EN942" s="64"/>
      <c r="EO942" s="64"/>
      <c r="EP942" s="64"/>
      <c r="EQ942" s="64"/>
      <c r="ER942" s="64"/>
      <c r="ES942" s="166"/>
      <c r="ET942" s="166"/>
      <c r="EU942" s="166"/>
      <c r="EV942" s="166"/>
      <c r="EW942" s="166"/>
      <c r="EX942" s="166"/>
      <c r="EY942" s="166"/>
      <c r="EZ942" s="166"/>
      <c r="FA942" s="166"/>
      <c r="FB942" s="166"/>
      <c r="FC942" s="166"/>
      <c r="FD942" s="166"/>
      <c r="FE942" s="166"/>
      <c r="FF942" s="166"/>
      <c r="FG942" s="166"/>
      <c r="FH942" s="166"/>
      <c r="FI942" s="166"/>
      <c r="FJ942" s="166"/>
      <c r="FK942" s="166"/>
      <c r="FL942" s="166"/>
      <c r="FM942" s="166"/>
    </row>
    <row r="943" spans="66:169" x14ac:dyDescent="0.3">
      <c r="BN943" s="64"/>
      <c r="BO943" s="64"/>
      <c r="BP943" s="64"/>
      <c r="BQ943" s="64"/>
      <c r="BR943" s="64"/>
      <c r="BS943" s="64"/>
      <c r="BT943" s="64"/>
      <c r="BU943" s="64"/>
      <c r="BV943" s="64"/>
      <c r="BW943" s="64"/>
      <c r="BX943" s="64"/>
      <c r="BY943" s="64"/>
      <c r="BZ943" s="64"/>
      <c r="CA943" s="64"/>
      <c r="CC943" s="64"/>
      <c r="CD943" s="64"/>
      <c r="CE943" s="64"/>
      <c r="CF943" s="64"/>
      <c r="CG943" s="64"/>
      <c r="CH943" s="64"/>
      <c r="CI943" s="64"/>
      <c r="CJ943" s="64"/>
      <c r="CK943" s="64"/>
      <c r="CL943" s="64"/>
      <c r="CM943" s="64"/>
      <c r="CN943" s="64"/>
      <c r="CO943" s="64"/>
      <c r="CP943" s="64"/>
      <c r="CQ943" s="64"/>
      <c r="CR943" s="64"/>
      <c r="CS943" s="64"/>
      <c r="CT943" s="64"/>
      <c r="CU943" s="64"/>
      <c r="CV943" s="64"/>
      <c r="CW943" s="64"/>
      <c r="CX943" s="64"/>
      <c r="CY943" s="64"/>
      <c r="CZ943" s="64"/>
      <c r="DA943" s="64"/>
      <c r="DB943" s="64"/>
      <c r="DC943" s="64"/>
      <c r="DD943" s="64"/>
      <c r="DE943" s="64"/>
      <c r="DF943" s="65"/>
      <c r="DG943" s="65"/>
      <c r="DH943" s="64"/>
      <c r="DI943" s="64"/>
      <c r="DJ943" s="64"/>
      <c r="DK943" s="64"/>
      <c r="DL943" s="64"/>
      <c r="DM943" s="64"/>
      <c r="DN943" s="64"/>
      <c r="DO943" s="64"/>
      <c r="DP943" s="64"/>
      <c r="DQ943" s="64"/>
      <c r="DR943" s="64"/>
      <c r="DS943" s="65"/>
      <c r="DT943" s="65"/>
      <c r="DU943" s="65"/>
      <c r="DV943" s="65"/>
      <c r="DW943" s="65"/>
      <c r="DX943" s="65"/>
      <c r="DY943" s="65"/>
      <c r="DZ943" s="65"/>
      <c r="EA943" s="65"/>
      <c r="EB943" s="65"/>
      <c r="EC943" s="65"/>
      <c r="ED943" s="65"/>
      <c r="EE943" s="65"/>
      <c r="EF943" s="65"/>
      <c r="EG943" s="65"/>
      <c r="EH943" s="65"/>
      <c r="EI943" s="65"/>
      <c r="EJ943" s="65"/>
      <c r="EK943" s="65"/>
      <c r="EL943" s="65"/>
      <c r="EM943" s="65"/>
      <c r="EN943" s="64"/>
      <c r="EO943" s="64"/>
      <c r="EP943" s="64"/>
      <c r="EQ943" s="64"/>
      <c r="ER943" s="64"/>
      <c r="ES943" s="166"/>
      <c r="ET943" s="166"/>
      <c r="EU943" s="166"/>
      <c r="EV943" s="166"/>
      <c r="EW943" s="166"/>
      <c r="EX943" s="166"/>
      <c r="EY943" s="166"/>
      <c r="EZ943" s="166"/>
      <c r="FA943" s="166"/>
      <c r="FB943" s="166"/>
      <c r="FC943" s="166"/>
      <c r="FD943" s="166"/>
      <c r="FE943" s="166"/>
      <c r="FF943" s="166"/>
      <c r="FG943" s="166"/>
      <c r="FH943" s="166"/>
      <c r="FI943" s="166"/>
      <c r="FJ943" s="166"/>
      <c r="FK943" s="166"/>
      <c r="FL943" s="166"/>
      <c r="FM943" s="166"/>
    </row>
    <row r="944" spans="66:169" x14ac:dyDescent="0.3">
      <c r="BN944" s="64"/>
      <c r="BO944" s="64"/>
      <c r="BP944" s="64"/>
      <c r="BQ944" s="64"/>
      <c r="BR944" s="64"/>
      <c r="BS944" s="64"/>
      <c r="BT944" s="64"/>
      <c r="BU944" s="64"/>
      <c r="BV944" s="64"/>
      <c r="BW944" s="64"/>
      <c r="BX944" s="64"/>
      <c r="BY944" s="64"/>
      <c r="BZ944" s="64"/>
      <c r="CA944" s="64"/>
      <c r="CC944" s="64"/>
      <c r="CD944" s="64"/>
      <c r="CE944" s="64"/>
      <c r="CF944" s="64"/>
      <c r="CG944" s="64"/>
      <c r="CH944" s="64"/>
      <c r="CI944" s="64"/>
      <c r="CJ944" s="64"/>
      <c r="CK944" s="64"/>
      <c r="CL944" s="64"/>
      <c r="CM944" s="64"/>
      <c r="CN944" s="64"/>
      <c r="CO944" s="64"/>
      <c r="CP944" s="64"/>
      <c r="CQ944" s="64"/>
      <c r="CR944" s="64"/>
      <c r="CS944" s="64"/>
      <c r="CT944" s="64"/>
      <c r="CU944" s="64"/>
      <c r="CV944" s="64"/>
      <c r="CW944" s="64"/>
      <c r="CX944" s="64"/>
      <c r="CY944" s="64"/>
      <c r="CZ944" s="64"/>
      <c r="DA944" s="64"/>
      <c r="DB944" s="64"/>
      <c r="DC944" s="64"/>
      <c r="DD944" s="64"/>
      <c r="DE944" s="64"/>
      <c r="DF944" s="65"/>
      <c r="DG944" s="65"/>
      <c r="DH944" s="64"/>
      <c r="DI944" s="64"/>
      <c r="DJ944" s="64"/>
      <c r="DK944" s="64"/>
      <c r="DL944" s="64"/>
      <c r="DM944" s="64"/>
      <c r="DN944" s="64"/>
      <c r="DO944" s="64"/>
      <c r="DP944" s="64"/>
      <c r="DQ944" s="64"/>
      <c r="DR944" s="64"/>
      <c r="DS944" s="65"/>
      <c r="DT944" s="65"/>
      <c r="DU944" s="65"/>
      <c r="DV944" s="65"/>
      <c r="DW944" s="65"/>
      <c r="DX944" s="65"/>
      <c r="DY944" s="65"/>
      <c r="DZ944" s="65"/>
      <c r="EA944" s="65"/>
      <c r="EB944" s="65"/>
      <c r="EC944" s="65"/>
      <c r="ED944" s="65"/>
      <c r="EE944" s="65"/>
      <c r="EF944" s="65"/>
      <c r="EG944" s="65"/>
      <c r="EH944" s="65"/>
      <c r="EI944" s="65"/>
      <c r="EJ944" s="65"/>
      <c r="EK944" s="65"/>
      <c r="EL944" s="65"/>
      <c r="EM944" s="65"/>
      <c r="EN944" s="64"/>
      <c r="EO944" s="64"/>
      <c r="EP944" s="64"/>
      <c r="EQ944" s="64"/>
      <c r="ER944" s="64"/>
      <c r="ES944" s="166"/>
      <c r="ET944" s="166"/>
      <c r="EU944" s="166"/>
      <c r="EV944" s="166"/>
      <c r="EW944" s="166"/>
      <c r="EX944" s="166"/>
      <c r="EY944" s="166"/>
      <c r="EZ944" s="166"/>
      <c r="FA944" s="166"/>
      <c r="FB944" s="166"/>
      <c r="FC944" s="166"/>
      <c r="FD944" s="166"/>
      <c r="FE944" s="166"/>
      <c r="FF944" s="166"/>
      <c r="FG944" s="166"/>
      <c r="FH944" s="166"/>
      <c r="FI944" s="166"/>
      <c r="FJ944" s="166"/>
      <c r="FK944" s="166"/>
      <c r="FL944" s="166"/>
      <c r="FM944" s="166"/>
    </row>
    <row r="945" spans="66:169" x14ac:dyDescent="0.3">
      <c r="BN945" s="64"/>
      <c r="BO945" s="64"/>
      <c r="BP945" s="64"/>
      <c r="BQ945" s="64"/>
      <c r="BR945" s="64"/>
      <c r="BS945" s="64"/>
      <c r="BT945" s="64"/>
      <c r="BU945" s="64"/>
      <c r="BV945" s="64"/>
      <c r="BW945" s="64"/>
      <c r="BX945" s="64"/>
      <c r="BY945" s="64"/>
      <c r="BZ945" s="64"/>
      <c r="CA945" s="64"/>
      <c r="CC945" s="64"/>
      <c r="CD945" s="64"/>
      <c r="CE945" s="64"/>
      <c r="CF945" s="64"/>
      <c r="CG945" s="64"/>
      <c r="CH945" s="64"/>
      <c r="CI945" s="64"/>
      <c r="CJ945" s="64"/>
      <c r="CK945" s="64"/>
      <c r="CL945" s="64"/>
      <c r="CM945" s="64"/>
      <c r="CN945" s="64"/>
      <c r="CO945" s="64"/>
      <c r="CP945" s="64"/>
      <c r="CQ945" s="64"/>
      <c r="CR945" s="64"/>
      <c r="CS945" s="64"/>
      <c r="CT945" s="64"/>
      <c r="CU945" s="64"/>
      <c r="CV945" s="64"/>
      <c r="CW945" s="64"/>
      <c r="CX945" s="64"/>
      <c r="CY945" s="64"/>
      <c r="CZ945" s="64"/>
      <c r="DA945" s="64"/>
      <c r="DB945" s="64"/>
      <c r="DC945" s="64"/>
      <c r="DD945" s="64"/>
      <c r="DE945" s="64"/>
      <c r="DF945" s="65"/>
      <c r="DG945" s="65"/>
      <c r="DH945" s="64"/>
      <c r="DI945" s="64"/>
      <c r="DJ945" s="64"/>
      <c r="DK945" s="64"/>
      <c r="DL945" s="64"/>
      <c r="DM945" s="64"/>
      <c r="DN945" s="64"/>
      <c r="DO945" s="64"/>
      <c r="DP945" s="64"/>
      <c r="DQ945" s="64"/>
      <c r="DR945" s="64"/>
      <c r="DS945" s="65"/>
      <c r="DT945" s="65"/>
      <c r="DU945" s="65"/>
      <c r="DV945" s="65"/>
      <c r="DW945" s="65"/>
      <c r="DX945" s="65"/>
      <c r="DY945" s="65"/>
      <c r="DZ945" s="65"/>
      <c r="EA945" s="65"/>
      <c r="EB945" s="65"/>
      <c r="EC945" s="65"/>
      <c r="ED945" s="65"/>
      <c r="EE945" s="65"/>
      <c r="EF945" s="65"/>
      <c r="EG945" s="65"/>
      <c r="EH945" s="65"/>
      <c r="EI945" s="65"/>
      <c r="EJ945" s="65"/>
      <c r="EK945" s="65"/>
      <c r="EL945" s="65"/>
      <c r="EM945" s="65"/>
      <c r="EN945" s="64"/>
      <c r="EO945" s="64"/>
      <c r="EP945" s="64"/>
      <c r="EQ945" s="64"/>
      <c r="ER945" s="64"/>
      <c r="ES945" s="166"/>
      <c r="ET945" s="166"/>
      <c r="EU945" s="166"/>
      <c r="EV945" s="166"/>
      <c r="EW945" s="166"/>
      <c r="EX945" s="166"/>
      <c r="EY945" s="166"/>
      <c r="EZ945" s="166"/>
      <c r="FA945" s="166"/>
      <c r="FB945" s="166"/>
      <c r="FC945" s="166"/>
      <c r="FD945" s="166"/>
      <c r="FE945" s="166"/>
      <c r="FF945" s="166"/>
      <c r="FG945" s="166"/>
      <c r="FH945" s="166"/>
      <c r="FI945" s="166"/>
      <c r="FJ945" s="166"/>
      <c r="FK945" s="166"/>
      <c r="FL945" s="166"/>
      <c r="FM945" s="166"/>
    </row>
    <row r="946" spans="66:169" x14ac:dyDescent="0.3">
      <c r="BN946" s="64"/>
      <c r="BO946" s="64"/>
      <c r="BP946" s="64"/>
      <c r="BQ946" s="64"/>
      <c r="BR946" s="64"/>
      <c r="BS946" s="64"/>
      <c r="BT946" s="64"/>
      <c r="BU946" s="64"/>
      <c r="BV946" s="64"/>
      <c r="BW946" s="64"/>
      <c r="BX946" s="64"/>
      <c r="BY946" s="64"/>
      <c r="BZ946" s="64"/>
      <c r="CA946" s="64"/>
      <c r="CC946" s="64"/>
      <c r="CD946" s="64"/>
      <c r="CE946" s="64"/>
      <c r="CF946" s="64"/>
      <c r="CG946" s="64"/>
      <c r="CH946" s="64"/>
      <c r="CI946" s="64"/>
      <c r="CJ946" s="64"/>
      <c r="CK946" s="64"/>
      <c r="CL946" s="64"/>
      <c r="CM946" s="64"/>
      <c r="CN946" s="64"/>
      <c r="CO946" s="64"/>
      <c r="CP946" s="64"/>
      <c r="CQ946" s="64"/>
      <c r="CR946" s="64"/>
      <c r="CS946" s="64"/>
      <c r="CT946" s="64"/>
      <c r="CU946" s="64"/>
      <c r="CV946" s="64"/>
      <c r="CW946" s="64"/>
      <c r="CX946" s="64"/>
      <c r="CY946" s="64"/>
      <c r="CZ946" s="64"/>
      <c r="DA946" s="64"/>
      <c r="DB946" s="64"/>
      <c r="DC946" s="64"/>
      <c r="DD946" s="64"/>
      <c r="DE946" s="64"/>
      <c r="DF946" s="65"/>
      <c r="DG946" s="65"/>
      <c r="DH946" s="64"/>
      <c r="DI946" s="64"/>
      <c r="DJ946" s="64"/>
      <c r="DK946" s="64"/>
      <c r="DL946" s="64"/>
      <c r="DM946" s="64"/>
      <c r="DN946" s="64"/>
      <c r="DO946" s="64"/>
      <c r="DP946" s="64"/>
      <c r="DQ946" s="64"/>
      <c r="DR946" s="64"/>
      <c r="DS946" s="65"/>
      <c r="DT946" s="65"/>
      <c r="DU946" s="65"/>
      <c r="DV946" s="65"/>
      <c r="DW946" s="65"/>
      <c r="DX946" s="65"/>
      <c r="DY946" s="65"/>
      <c r="DZ946" s="65"/>
      <c r="EA946" s="65"/>
      <c r="EB946" s="65"/>
      <c r="EC946" s="65"/>
      <c r="ED946" s="65"/>
      <c r="EE946" s="65"/>
      <c r="EF946" s="65"/>
      <c r="EG946" s="65"/>
      <c r="EH946" s="65"/>
      <c r="EI946" s="65"/>
      <c r="EJ946" s="65"/>
      <c r="EK946" s="65"/>
      <c r="EL946" s="65"/>
      <c r="EM946" s="65"/>
      <c r="EN946" s="64"/>
      <c r="EO946" s="64"/>
      <c r="EP946" s="64"/>
      <c r="EQ946" s="64"/>
      <c r="ER946" s="64"/>
      <c r="ES946" s="166"/>
      <c r="ET946" s="166"/>
      <c r="EU946" s="166"/>
      <c r="EV946" s="166"/>
      <c r="EW946" s="166"/>
      <c r="EX946" s="166"/>
      <c r="EY946" s="166"/>
      <c r="EZ946" s="166"/>
      <c r="FA946" s="166"/>
      <c r="FB946" s="166"/>
      <c r="FC946" s="166"/>
      <c r="FD946" s="166"/>
      <c r="FE946" s="166"/>
      <c r="FF946" s="166"/>
      <c r="FG946" s="166"/>
      <c r="FH946" s="166"/>
      <c r="FI946" s="166"/>
      <c r="FJ946" s="166"/>
      <c r="FK946" s="166"/>
      <c r="FL946" s="166"/>
      <c r="FM946" s="166"/>
    </row>
    <row r="947" spans="66:169" x14ac:dyDescent="0.3">
      <c r="BN947" s="64"/>
      <c r="BO947" s="64"/>
      <c r="BP947" s="64"/>
      <c r="BQ947" s="64"/>
      <c r="BR947" s="64"/>
      <c r="BS947" s="64"/>
      <c r="BT947" s="64"/>
      <c r="BU947" s="64"/>
      <c r="BV947" s="64"/>
      <c r="BW947" s="64"/>
      <c r="BX947" s="64"/>
      <c r="BY947" s="64"/>
      <c r="BZ947" s="64"/>
      <c r="CA947" s="64"/>
      <c r="CC947" s="64"/>
      <c r="CD947" s="64"/>
      <c r="CE947" s="64"/>
      <c r="CF947" s="64"/>
      <c r="CG947" s="64"/>
      <c r="CH947" s="64"/>
      <c r="CI947" s="64"/>
      <c r="CJ947" s="64"/>
      <c r="CK947" s="64"/>
      <c r="CL947" s="64"/>
      <c r="CM947" s="64"/>
      <c r="CN947" s="64"/>
      <c r="CO947" s="64"/>
      <c r="CP947" s="64"/>
      <c r="CQ947" s="64"/>
      <c r="CR947" s="64"/>
      <c r="CS947" s="64"/>
      <c r="CT947" s="64"/>
      <c r="CU947" s="64"/>
      <c r="CV947" s="64"/>
      <c r="CW947" s="64"/>
      <c r="CX947" s="64"/>
      <c r="CY947" s="64"/>
      <c r="CZ947" s="64"/>
      <c r="DA947" s="64"/>
      <c r="DB947" s="64"/>
      <c r="DC947" s="64"/>
      <c r="DD947" s="64"/>
      <c r="DE947" s="64"/>
      <c r="DF947" s="65"/>
      <c r="DG947" s="65"/>
      <c r="DH947" s="64"/>
      <c r="DI947" s="64"/>
      <c r="DJ947" s="64"/>
      <c r="DK947" s="64"/>
      <c r="DL947" s="64"/>
      <c r="DM947" s="64"/>
      <c r="DN947" s="64"/>
      <c r="DO947" s="64"/>
      <c r="DP947" s="64"/>
      <c r="DQ947" s="64"/>
      <c r="DR947" s="64"/>
      <c r="DS947" s="65"/>
      <c r="DT947" s="65"/>
      <c r="DU947" s="65"/>
      <c r="DV947" s="65"/>
      <c r="DW947" s="65"/>
      <c r="DX947" s="65"/>
      <c r="DY947" s="65"/>
      <c r="DZ947" s="65"/>
      <c r="EA947" s="65"/>
      <c r="EB947" s="65"/>
      <c r="EC947" s="65"/>
      <c r="ED947" s="65"/>
      <c r="EE947" s="65"/>
      <c r="EF947" s="65"/>
      <c r="EG947" s="65"/>
      <c r="EH947" s="65"/>
      <c r="EI947" s="65"/>
      <c r="EJ947" s="65"/>
      <c r="EK947" s="65"/>
      <c r="EL947" s="65"/>
      <c r="EM947" s="65"/>
      <c r="EN947" s="64"/>
      <c r="EO947" s="64"/>
      <c r="EP947" s="64"/>
      <c r="EQ947" s="64"/>
      <c r="ER947" s="64"/>
      <c r="ES947" s="166"/>
      <c r="ET947" s="166"/>
      <c r="EU947" s="166"/>
      <c r="EV947" s="166"/>
      <c r="EW947" s="166"/>
      <c r="EX947" s="166"/>
      <c r="EY947" s="166"/>
      <c r="EZ947" s="166"/>
      <c r="FA947" s="166"/>
      <c r="FB947" s="166"/>
      <c r="FC947" s="166"/>
      <c r="FD947" s="166"/>
      <c r="FE947" s="166"/>
      <c r="FF947" s="166"/>
      <c r="FG947" s="166"/>
      <c r="FH947" s="166"/>
      <c r="FI947" s="166"/>
      <c r="FJ947" s="166"/>
      <c r="FK947" s="166"/>
      <c r="FL947" s="166"/>
      <c r="FM947" s="166"/>
    </row>
    <row r="948" spans="66:169" x14ac:dyDescent="0.3">
      <c r="BN948" s="64"/>
      <c r="BO948" s="64"/>
      <c r="BP948" s="64"/>
      <c r="BQ948" s="64"/>
      <c r="BR948" s="64"/>
      <c r="BS948" s="64"/>
      <c r="BT948" s="64"/>
      <c r="BU948" s="64"/>
      <c r="BV948" s="64"/>
      <c r="BW948" s="64"/>
      <c r="BX948" s="64"/>
      <c r="BY948" s="64"/>
      <c r="BZ948" s="64"/>
      <c r="CA948" s="64"/>
      <c r="CC948" s="64"/>
      <c r="CD948" s="64"/>
      <c r="CE948" s="64"/>
      <c r="CF948" s="64"/>
      <c r="CG948" s="64"/>
      <c r="CH948" s="64"/>
      <c r="CI948" s="64"/>
      <c r="CJ948" s="64"/>
      <c r="CK948" s="64"/>
      <c r="CL948" s="64"/>
      <c r="CM948" s="64"/>
      <c r="CN948" s="64"/>
      <c r="CO948" s="64"/>
      <c r="CP948" s="64"/>
      <c r="CQ948" s="64"/>
      <c r="CR948" s="64"/>
      <c r="CS948" s="64"/>
      <c r="CT948" s="64"/>
      <c r="CU948" s="64"/>
      <c r="CV948" s="64"/>
      <c r="CW948" s="64"/>
      <c r="CX948" s="64"/>
      <c r="CY948" s="64"/>
      <c r="CZ948" s="64"/>
      <c r="DA948" s="64"/>
      <c r="DB948" s="64"/>
      <c r="DC948" s="64"/>
      <c r="DD948" s="64"/>
      <c r="DE948" s="64"/>
      <c r="DF948" s="65"/>
      <c r="DG948" s="65"/>
      <c r="DH948" s="64"/>
      <c r="DI948" s="64"/>
      <c r="DJ948" s="64"/>
      <c r="DK948" s="64"/>
      <c r="DL948" s="64"/>
      <c r="DM948" s="64"/>
      <c r="DN948" s="64"/>
      <c r="DO948" s="64"/>
      <c r="DP948" s="64"/>
      <c r="DQ948" s="64"/>
      <c r="DR948" s="64"/>
      <c r="DS948" s="65"/>
      <c r="DT948" s="65"/>
      <c r="DU948" s="65"/>
      <c r="DV948" s="65"/>
      <c r="DW948" s="65"/>
      <c r="DX948" s="65"/>
      <c r="DY948" s="65"/>
      <c r="DZ948" s="65"/>
      <c r="EA948" s="65"/>
      <c r="EB948" s="65"/>
      <c r="EC948" s="65"/>
      <c r="ED948" s="65"/>
      <c r="EE948" s="65"/>
      <c r="EF948" s="65"/>
      <c r="EG948" s="65"/>
      <c r="EH948" s="65"/>
      <c r="EI948" s="65"/>
      <c r="EJ948" s="65"/>
      <c r="EK948" s="65"/>
      <c r="EL948" s="65"/>
      <c r="EM948" s="65"/>
      <c r="EN948" s="64"/>
      <c r="EO948" s="64"/>
      <c r="EP948" s="64"/>
      <c r="EQ948" s="64"/>
      <c r="ER948" s="64"/>
      <c r="ES948" s="166"/>
      <c r="ET948" s="166"/>
      <c r="EU948" s="166"/>
      <c r="EV948" s="166"/>
      <c r="EW948" s="166"/>
      <c r="EX948" s="166"/>
      <c r="EY948" s="166"/>
      <c r="EZ948" s="166"/>
      <c r="FA948" s="166"/>
      <c r="FB948" s="166"/>
      <c r="FC948" s="166"/>
      <c r="FD948" s="166"/>
      <c r="FE948" s="166"/>
      <c r="FF948" s="166"/>
      <c r="FG948" s="166"/>
      <c r="FH948" s="166"/>
      <c r="FI948" s="166"/>
      <c r="FJ948" s="166"/>
      <c r="FK948" s="166"/>
      <c r="FL948" s="166"/>
      <c r="FM948" s="166"/>
    </row>
    <row r="949" spans="66:169" x14ac:dyDescent="0.3">
      <c r="BN949" s="64"/>
      <c r="BO949" s="64"/>
      <c r="BP949" s="64"/>
      <c r="BQ949" s="64"/>
      <c r="BR949" s="64"/>
      <c r="BS949" s="64"/>
      <c r="BT949" s="64"/>
      <c r="BU949" s="64"/>
      <c r="BV949" s="64"/>
      <c r="BW949" s="64"/>
      <c r="BX949" s="64"/>
      <c r="BY949" s="64"/>
      <c r="BZ949" s="64"/>
      <c r="CA949" s="64"/>
      <c r="CC949" s="64"/>
      <c r="CD949" s="64"/>
      <c r="CE949" s="64"/>
      <c r="CF949" s="64"/>
      <c r="CG949" s="64"/>
      <c r="CH949" s="64"/>
      <c r="CI949" s="64"/>
      <c r="CJ949" s="64"/>
      <c r="CK949" s="64"/>
      <c r="CL949" s="64"/>
      <c r="CM949" s="64"/>
      <c r="CN949" s="64"/>
      <c r="CO949" s="64"/>
      <c r="CP949" s="64"/>
      <c r="CQ949" s="64"/>
      <c r="CR949" s="64"/>
      <c r="CS949" s="64"/>
      <c r="CT949" s="64"/>
      <c r="CU949" s="64"/>
      <c r="CV949" s="64"/>
      <c r="CW949" s="64"/>
      <c r="CX949" s="64"/>
      <c r="CY949" s="64"/>
      <c r="CZ949" s="64"/>
      <c r="DA949" s="64"/>
      <c r="DB949" s="64"/>
      <c r="DC949" s="64"/>
      <c r="DD949" s="64"/>
      <c r="DE949" s="64"/>
      <c r="DF949" s="65"/>
      <c r="DG949" s="65"/>
      <c r="DH949" s="64"/>
      <c r="DI949" s="64"/>
      <c r="DJ949" s="64"/>
      <c r="DK949" s="64"/>
      <c r="DL949" s="64"/>
      <c r="DM949" s="64"/>
      <c r="DN949" s="64"/>
      <c r="DO949" s="64"/>
      <c r="DP949" s="64"/>
      <c r="DQ949" s="64"/>
      <c r="DR949" s="64"/>
      <c r="DS949" s="65"/>
      <c r="DT949" s="65"/>
      <c r="DU949" s="65"/>
      <c r="DV949" s="65"/>
      <c r="DW949" s="65"/>
      <c r="DX949" s="65"/>
      <c r="DY949" s="65"/>
      <c r="DZ949" s="65"/>
      <c r="EA949" s="65"/>
      <c r="EB949" s="65"/>
      <c r="EC949" s="65"/>
      <c r="ED949" s="65"/>
      <c r="EE949" s="65"/>
      <c r="EF949" s="65"/>
      <c r="EG949" s="65"/>
      <c r="EH949" s="65"/>
      <c r="EI949" s="65"/>
      <c r="EJ949" s="65"/>
      <c r="EK949" s="65"/>
      <c r="EL949" s="65"/>
      <c r="EM949" s="65"/>
      <c r="EN949" s="64"/>
      <c r="EO949" s="64"/>
      <c r="EP949" s="64"/>
      <c r="EQ949" s="64"/>
      <c r="ER949" s="64"/>
      <c r="ES949" s="166"/>
      <c r="ET949" s="166"/>
      <c r="EU949" s="166"/>
      <c r="EV949" s="166"/>
      <c r="EW949" s="166"/>
      <c r="EX949" s="166"/>
      <c r="EY949" s="166"/>
      <c r="EZ949" s="166"/>
      <c r="FA949" s="166"/>
      <c r="FB949" s="166"/>
      <c r="FC949" s="166"/>
      <c r="FD949" s="166"/>
      <c r="FE949" s="166"/>
      <c r="FF949" s="166"/>
      <c r="FG949" s="166"/>
      <c r="FH949" s="166"/>
      <c r="FI949" s="166"/>
      <c r="FJ949" s="166"/>
      <c r="FK949" s="166"/>
      <c r="FL949" s="166"/>
      <c r="FM949" s="166"/>
    </row>
    <row r="950" spans="66:169" x14ac:dyDescent="0.3">
      <c r="BN950" s="64"/>
      <c r="BO950" s="64"/>
      <c r="BP950" s="64"/>
      <c r="BQ950" s="64"/>
      <c r="BR950" s="64"/>
      <c r="BS950" s="64"/>
      <c r="BT950" s="64"/>
      <c r="BU950" s="64"/>
      <c r="BV950" s="64"/>
      <c r="BW950" s="64"/>
      <c r="BX950" s="64"/>
      <c r="BY950" s="64"/>
      <c r="BZ950" s="64"/>
      <c r="CA950" s="64"/>
      <c r="CC950" s="64"/>
      <c r="CD950" s="64"/>
      <c r="CE950" s="64"/>
      <c r="CF950" s="64"/>
      <c r="CG950" s="64"/>
      <c r="CH950" s="64"/>
      <c r="CI950" s="64"/>
      <c r="CJ950" s="64"/>
      <c r="CK950" s="64"/>
      <c r="CL950" s="64"/>
      <c r="CM950" s="64"/>
      <c r="CN950" s="64"/>
      <c r="CO950" s="64"/>
      <c r="CP950" s="64"/>
      <c r="CQ950" s="64"/>
      <c r="CR950" s="64"/>
      <c r="CS950" s="64"/>
      <c r="CT950" s="64"/>
      <c r="CU950" s="64"/>
      <c r="CV950" s="64"/>
      <c r="CW950" s="64"/>
      <c r="CX950" s="64"/>
      <c r="CY950" s="64"/>
      <c r="CZ950" s="64"/>
      <c r="DA950" s="64"/>
      <c r="DB950" s="64"/>
      <c r="DC950" s="64"/>
      <c r="DD950" s="64"/>
      <c r="DE950" s="64"/>
      <c r="DF950" s="65"/>
      <c r="DG950" s="65"/>
      <c r="DH950" s="64"/>
      <c r="DI950" s="64"/>
      <c r="DJ950" s="64"/>
      <c r="DK950" s="64"/>
      <c r="DL950" s="64"/>
      <c r="DM950" s="64"/>
      <c r="DN950" s="64"/>
      <c r="DO950" s="64"/>
      <c r="DP950" s="64"/>
      <c r="DQ950" s="64"/>
      <c r="DR950" s="64"/>
      <c r="DS950" s="65"/>
      <c r="DT950" s="65"/>
      <c r="DU950" s="65"/>
      <c r="DV950" s="65"/>
      <c r="DW950" s="65"/>
      <c r="DX950" s="65"/>
      <c r="DY950" s="65"/>
      <c r="DZ950" s="65"/>
      <c r="EA950" s="65"/>
      <c r="EB950" s="65"/>
      <c r="EC950" s="65"/>
      <c r="ED950" s="65"/>
      <c r="EE950" s="65"/>
      <c r="EF950" s="65"/>
      <c r="EG950" s="65"/>
      <c r="EH950" s="65"/>
      <c r="EI950" s="65"/>
      <c r="EJ950" s="65"/>
      <c r="EK950" s="65"/>
      <c r="EL950" s="65"/>
      <c r="EM950" s="65"/>
      <c r="EN950" s="64"/>
      <c r="EO950" s="64"/>
      <c r="EP950" s="64"/>
      <c r="EQ950" s="64"/>
      <c r="ER950" s="64"/>
      <c r="ES950" s="166"/>
      <c r="ET950" s="166"/>
      <c r="EU950" s="166"/>
      <c r="EV950" s="166"/>
      <c r="EW950" s="166"/>
      <c r="EX950" s="166"/>
      <c r="EY950" s="166"/>
      <c r="EZ950" s="166"/>
      <c r="FA950" s="166"/>
      <c r="FB950" s="166"/>
      <c r="FC950" s="166"/>
      <c r="FD950" s="166"/>
      <c r="FE950" s="166"/>
      <c r="FF950" s="166"/>
      <c r="FG950" s="166"/>
      <c r="FH950" s="166"/>
      <c r="FI950" s="166"/>
      <c r="FJ950" s="166"/>
      <c r="FK950" s="166"/>
      <c r="FL950" s="166"/>
      <c r="FM950" s="166"/>
    </row>
    <row r="951" spans="66:169" x14ac:dyDescent="0.3">
      <c r="BN951" s="64"/>
      <c r="BO951" s="64"/>
      <c r="BP951" s="64"/>
      <c r="BQ951" s="64"/>
      <c r="BR951" s="64"/>
      <c r="BS951" s="64"/>
      <c r="BT951" s="64"/>
      <c r="BU951" s="64"/>
      <c r="BV951" s="64"/>
      <c r="BW951" s="64"/>
      <c r="BX951" s="64"/>
      <c r="BY951" s="64"/>
      <c r="BZ951" s="64"/>
      <c r="CA951" s="64"/>
      <c r="CC951" s="64"/>
      <c r="CD951" s="64"/>
      <c r="CE951" s="64"/>
      <c r="CF951" s="64"/>
      <c r="CG951" s="64"/>
      <c r="CH951" s="64"/>
      <c r="CI951" s="64"/>
      <c r="CJ951" s="64"/>
      <c r="CK951" s="64"/>
      <c r="CL951" s="64"/>
      <c r="CM951" s="64"/>
      <c r="CN951" s="64"/>
      <c r="CO951" s="64"/>
      <c r="CP951" s="64"/>
      <c r="CQ951" s="64"/>
      <c r="CR951" s="64"/>
      <c r="CS951" s="64"/>
      <c r="CT951" s="64"/>
      <c r="CU951" s="64"/>
      <c r="CV951" s="64"/>
      <c r="CW951" s="64"/>
      <c r="CX951" s="64"/>
      <c r="CY951" s="64"/>
      <c r="CZ951" s="64"/>
      <c r="DA951" s="64"/>
      <c r="DB951" s="64"/>
      <c r="DC951" s="64"/>
      <c r="DD951" s="64"/>
      <c r="DE951" s="64"/>
      <c r="DF951" s="65"/>
      <c r="DG951" s="65"/>
      <c r="DH951" s="64"/>
      <c r="DI951" s="64"/>
      <c r="DJ951" s="64"/>
      <c r="DK951" s="64"/>
      <c r="DL951" s="64"/>
      <c r="DM951" s="64"/>
      <c r="DN951" s="64"/>
      <c r="DO951" s="64"/>
      <c r="DP951" s="64"/>
      <c r="DQ951" s="64"/>
      <c r="DR951" s="64"/>
      <c r="DS951" s="65"/>
      <c r="DT951" s="65"/>
      <c r="DU951" s="65"/>
      <c r="DV951" s="65"/>
      <c r="DW951" s="65"/>
      <c r="DX951" s="65"/>
      <c r="DY951" s="65"/>
      <c r="DZ951" s="65"/>
      <c r="EA951" s="65"/>
      <c r="EB951" s="65"/>
      <c r="EC951" s="65"/>
      <c r="ED951" s="65"/>
      <c r="EE951" s="65"/>
      <c r="EF951" s="65"/>
      <c r="EG951" s="65"/>
      <c r="EH951" s="65"/>
      <c r="EI951" s="65"/>
      <c r="EJ951" s="65"/>
      <c r="EK951" s="65"/>
      <c r="EL951" s="65"/>
      <c r="EM951" s="65"/>
      <c r="EN951" s="64"/>
      <c r="EO951" s="64"/>
      <c r="EP951" s="64"/>
      <c r="EQ951" s="64"/>
      <c r="ER951" s="64"/>
      <c r="ES951" s="166"/>
      <c r="ET951" s="166"/>
      <c r="EU951" s="166"/>
      <c r="EV951" s="166"/>
      <c r="EW951" s="166"/>
      <c r="EX951" s="166"/>
      <c r="EY951" s="166"/>
      <c r="EZ951" s="166"/>
      <c r="FA951" s="166"/>
      <c r="FB951" s="166"/>
      <c r="FC951" s="166"/>
      <c r="FD951" s="166"/>
      <c r="FE951" s="166"/>
      <c r="FF951" s="166"/>
      <c r="FG951" s="166"/>
      <c r="FH951" s="166"/>
      <c r="FI951" s="166"/>
      <c r="FJ951" s="166"/>
      <c r="FK951" s="166"/>
      <c r="FL951" s="166"/>
      <c r="FM951" s="166"/>
    </row>
    <row r="952" spans="66:169" x14ac:dyDescent="0.3"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64"/>
      <c r="BZ952" s="64"/>
      <c r="CA952" s="64"/>
      <c r="CC952" s="64"/>
      <c r="CD952" s="64"/>
      <c r="CE952" s="64"/>
      <c r="CF952" s="64"/>
      <c r="CG952" s="64"/>
      <c r="CH952" s="64"/>
      <c r="CI952" s="64"/>
      <c r="CJ952" s="64"/>
      <c r="CK952" s="64"/>
      <c r="CL952" s="64"/>
      <c r="CM952" s="64"/>
      <c r="CN952" s="64"/>
      <c r="CO952" s="64"/>
      <c r="CP952" s="64"/>
      <c r="CQ952" s="64"/>
      <c r="CR952" s="64"/>
      <c r="CS952" s="64"/>
      <c r="CT952" s="64"/>
      <c r="CU952" s="64"/>
      <c r="CV952" s="64"/>
      <c r="CW952" s="64"/>
      <c r="CX952" s="64"/>
      <c r="CY952" s="64"/>
      <c r="CZ952" s="64"/>
      <c r="DA952" s="64"/>
      <c r="DB952" s="64"/>
      <c r="DC952" s="64"/>
      <c r="DD952" s="64"/>
      <c r="DE952" s="64"/>
      <c r="DF952" s="65"/>
      <c r="DG952" s="65"/>
      <c r="DH952" s="64"/>
      <c r="DI952" s="64"/>
      <c r="DJ952" s="64"/>
      <c r="DK952" s="64"/>
      <c r="DL952" s="64"/>
      <c r="DM952" s="64"/>
      <c r="DN952" s="64"/>
      <c r="DO952" s="64"/>
      <c r="DP952" s="64"/>
      <c r="DQ952" s="64"/>
      <c r="DR952" s="64"/>
      <c r="DS952" s="65"/>
      <c r="DT952" s="65"/>
      <c r="DU952" s="65"/>
      <c r="DV952" s="65"/>
      <c r="DW952" s="65"/>
      <c r="DX952" s="65"/>
      <c r="DY952" s="65"/>
      <c r="DZ952" s="65"/>
      <c r="EA952" s="65"/>
      <c r="EB952" s="65"/>
      <c r="EC952" s="65"/>
      <c r="ED952" s="65"/>
      <c r="EE952" s="65"/>
      <c r="EF952" s="65"/>
      <c r="EG952" s="65"/>
      <c r="EH952" s="65"/>
      <c r="EI952" s="65"/>
      <c r="EJ952" s="65"/>
      <c r="EK952" s="65"/>
      <c r="EL952" s="65"/>
      <c r="EM952" s="65"/>
      <c r="EN952" s="64"/>
      <c r="EO952" s="64"/>
      <c r="EP952" s="64"/>
      <c r="EQ952" s="64"/>
      <c r="ER952" s="64"/>
      <c r="ES952" s="166"/>
      <c r="ET952" s="166"/>
      <c r="EU952" s="166"/>
      <c r="EV952" s="166"/>
      <c r="EW952" s="166"/>
      <c r="EX952" s="166"/>
      <c r="EY952" s="166"/>
      <c r="EZ952" s="166"/>
      <c r="FA952" s="166"/>
      <c r="FB952" s="166"/>
      <c r="FC952" s="166"/>
      <c r="FD952" s="166"/>
      <c r="FE952" s="166"/>
      <c r="FF952" s="166"/>
      <c r="FG952" s="166"/>
      <c r="FH952" s="166"/>
      <c r="FI952" s="166"/>
      <c r="FJ952" s="166"/>
      <c r="FK952" s="166"/>
      <c r="FL952" s="166"/>
      <c r="FM952" s="166"/>
    </row>
    <row r="953" spans="66:169" x14ac:dyDescent="0.3">
      <c r="BN953" s="64"/>
      <c r="BO953" s="64"/>
      <c r="BP953" s="64"/>
      <c r="BQ953" s="64"/>
      <c r="BR953" s="64"/>
      <c r="BS953" s="64"/>
      <c r="BT953" s="64"/>
      <c r="BU953" s="64"/>
      <c r="BV953" s="64"/>
      <c r="BW953" s="64"/>
      <c r="BX953" s="64"/>
      <c r="BY953" s="64"/>
      <c r="BZ953" s="64"/>
      <c r="CA953" s="64"/>
      <c r="CC953" s="64"/>
      <c r="CD953" s="64"/>
      <c r="CE953" s="64"/>
      <c r="CF953" s="64"/>
      <c r="CG953" s="64"/>
      <c r="CH953" s="64"/>
      <c r="CI953" s="64"/>
      <c r="CJ953" s="64"/>
      <c r="CK953" s="64"/>
      <c r="CL953" s="64"/>
      <c r="CM953" s="64"/>
      <c r="CN953" s="64"/>
      <c r="CO953" s="64"/>
      <c r="CP953" s="64"/>
      <c r="CQ953" s="64"/>
      <c r="CR953" s="64"/>
      <c r="CS953" s="64"/>
      <c r="CT953" s="64"/>
      <c r="CU953" s="64"/>
      <c r="CV953" s="64"/>
      <c r="CW953" s="64"/>
      <c r="CX953" s="64"/>
      <c r="CY953" s="64"/>
      <c r="CZ953" s="64"/>
      <c r="DA953" s="64"/>
      <c r="DB953" s="64"/>
      <c r="DC953" s="64"/>
      <c r="DD953" s="64"/>
      <c r="DE953" s="64"/>
      <c r="DF953" s="65"/>
      <c r="DG953" s="65"/>
      <c r="DH953" s="64"/>
      <c r="DI953" s="64"/>
      <c r="DJ953" s="64"/>
      <c r="DK953" s="64"/>
      <c r="DL953" s="64"/>
      <c r="DM953" s="64"/>
      <c r="DN953" s="64"/>
      <c r="DO953" s="64"/>
      <c r="DP953" s="64"/>
      <c r="DQ953" s="64"/>
      <c r="DR953" s="64"/>
      <c r="DS953" s="65"/>
      <c r="DT953" s="65"/>
      <c r="DU953" s="65"/>
      <c r="DV953" s="65"/>
      <c r="DW953" s="65"/>
      <c r="DX953" s="65"/>
      <c r="DY953" s="65"/>
      <c r="DZ953" s="65"/>
      <c r="EA953" s="65"/>
      <c r="EB953" s="65"/>
      <c r="EC953" s="65"/>
      <c r="ED953" s="65"/>
      <c r="EE953" s="65"/>
      <c r="EF953" s="65"/>
      <c r="EG953" s="65"/>
      <c r="EH953" s="65"/>
      <c r="EI953" s="65"/>
      <c r="EJ953" s="65"/>
      <c r="EK953" s="65"/>
      <c r="EL953" s="65"/>
      <c r="EM953" s="65"/>
      <c r="EN953" s="64"/>
      <c r="EO953" s="64"/>
      <c r="EP953" s="64"/>
      <c r="EQ953" s="64"/>
      <c r="ER953" s="64"/>
      <c r="ES953" s="166"/>
      <c r="ET953" s="166"/>
      <c r="EU953" s="166"/>
      <c r="EV953" s="166"/>
      <c r="EW953" s="166"/>
      <c r="EX953" s="166"/>
      <c r="EY953" s="166"/>
      <c r="EZ953" s="166"/>
      <c r="FA953" s="166"/>
      <c r="FB953" s="166"/>
      <c r="FC953" s="166"/>
      <c r="FD953" s="166"/>
      <c r="FE953" s="166"/>
      <c r="FF953" s="166"/>
      <c r="FG953" s="166"/>
      <c r="FH953" s="166"/>
      <c r="FI953" s="166"/>
      <c r="FJ953" s="166"/>
      <c r="FK953" s="166"/>
      <c r="FL953" s="166"/>
      <c r="FM953" s="166"/>
    </row>
    <row r="954" spans="66:169" x14ac:dyDescent="0.3">
      <c r="BN954" s="64"/>
      <c r="BO954" s="64"/>
      <c r="BP954" s="64"/>
      <c r="BQ954" s="64"/>
      <c r="BR954" s="64"/>
      <c r="BS954" s="64"/>
      <c r="BT954" s="64"/>
      <c r="BU954" s="64"/>
      <c r="BV954" s="64"/>
      <c r="BW954" s="64"/>
      <c r="BX954" s="64"/>
      <c r="BY954" s="64"/>
      <c r="BZ954" s="64"/>
      <c r="CA954" s="64"/>
      <c r="CC954" s="64"/>
      <c r="CD954" s="64"/>
      <c r="CE954" s="64"/>
      <c r="CF954" s="64"/>
      <c r="CG954" s="64"/>
      <c r="CH954" s="64"/>
      <c r="CI954" s="64"/>
      <c r="CJ954" s="64"/>
      <c r="CK954" s="64"/>
      <c r="CL954" s="64"/>
      <c r="CM954" s="64"/>
      <c r="CN954" s="64"/>
      <c r="CO954" s="64"/>
      <c r="CP954" s="64"/>
      <c r="CQ954" s="64"/>
      <c r="CR954" s="64"/>
      <c r="CS954" s="64"/>
      <c r="CT954" s="64"/>
      <c r="CU954" s="64"/>
      <c r="CV954" s="64"/>
      <c r="CW954" s="64"/>
      <c r="CX954" s="64"/>
      <c r="CY954" s="64"/>
      <c r="CZ954" s="64"/>
      <c r="DA954" s="64"/>
      <c r="DB954" s="64"/>
      <c r="DC954" s="64"/>
      <c r="DD954" s="64"/>
      <c r="DE954" s="64"/>
      <c r="DF954" s="65"/>
      <c r="DG954" s="65"/>
      <c r="DH954" s="64"/>
      <c r="DI954" s="64"/>
      <c r="DJ954" s="64"/>
      <c r="DK954" s="64"/>
      <c r="DL954" s="64"/>
      <c r="DM954" s="64"/>
      <c r="DN954" s="64"/>
      <c r="DO954" s="64"/>
      <c r="DP954" s="64"/>
      <c r="DQ954" s="64"/>
      <c r="DR954" s="64"/>
      <c r="DS954" s="65"/>
      <c r="DT954" s="65"/>
      <c r="DU954" s="65"/>
      <c r="DV954" s="65"/>
      <c r="DW954" s="65"/>
      <c r="DX954" s="65"/>
      <c r="DY954" s="65"/>
      <c r="DZ954" s="65"/>
      <c r="EA954" s="65"/>
      <c r="EB954" s="65"/>
      <c r="EC954" s="65"/>
      <c r="ED954" s="65"/>
      <c r="EE954" s="65"/>
      <c r="EF954" s="65"/>
      <c r="EG954" s="65"/>
      <c r="EH954" s="65"/>
      <c r="EI954" s="65"/>
      <c r="EJ954" s="65"/>
      <c r="EK954" s="65"/>
      <c r="EL954" s="65"/>
      <c r="EM954" s="65"/>
      <c r="EN954" s="64"/>
      <c r="EO954" s="64"/>
      <c r="EP954" s="64"/>
      <c r="EQ954" s="64"/>
      <c r="ER954" s="64"/>
      <c r="ES954" s="166"/>
      <c r="ET954" s="166"/>
      <c r="EU954" s="166"/>
      <c r="EV954" s="166"/>
      <c r="EW954" s="166"/>
      <c r="EX954" s="166"/>
      <c r="EY954" s="166"/>
      <c r="EZ954" s="166"/>
      <c r="FA954" s="166"/>
      <c r="FB954" s="166"/>
      <c r="FC954" s="166"/>
      <c r="FD954" s="166"/>
      <c r="FE954" s="166"/>
      <c r="FF954" s="166"/>
      <c r="FG954" s="166"/>
      <c r="FH954" s="166"/>
      <c r="FI954" s="166"/>
      <c r="FJ954" s="166"/>
      <c r="FK954" s="166"/>
      <c r="FL954" s="166"/>
      <c r="FM954" s="166"/>
    </row>
    <row r="955" spans="66:169" x14ac:dyDescent="0.3">
      <c r="BN955" s="64"/>
      <c r="BO955" s="64"/>
      <c r="BP955" s="64"/>
      <c r="BQ955" s="64"/>
      <c r="BR955" s="64"/>
      <c r="BS955" s="64"/>
      <c r="BT955" s="64"/>
      <c r="BU955" s="64"/>
      <c r="BV955" s="64"/>
      <c r="BW955" s="64"/>
      <c r="BX955" s="64"/>
      <c r="BY955" s="64"/>
      <c r="BZ955" s="64"/>
      <c r="CA955" s="64"/>
      <c r="CC955" s="64"/>
      <c r="CD955" s="64"/>
      <c r="CE955" s="64"/>
      <c r="CF955" s="64"/>
      <c r="CG955" s="64"/>
      <c r="CH955" s="64"/>
      <c r="CI955" s="64"/>
      <c r="CJ955" s="64"/>
      <c r="CK955" s="64"/>
      <c r="CL955" s="64"/>
      <c r="CM955" s="64"/>
      <c r="CN955" s="64"/>
      <c r="CO955" s="64"/>
      <c r="CP955" s="64"/>
      <c r="CQ955" s="64"/>
      <c r="CR955" s="64"/>
      <c r="CS955" s="64"/>
      <c r="CT955" s="64"/>
      <c r="CU955" s="64"/>
      <c r="CV955" s="64"/>
      <c r="CW955" s="64"/>
      <c r="CX955" s="64"/>
      <c r="CY955" s="64"/>
      <c r="CZ955" s="64"/>
      <c r="DA955" s="64"/>
      <c r="DB955" s="64"/>
      <c r="DC955" s="64"/>
      <c r="DD955" s="64"/>
      <c r="DE955" s="64"/>
      <c r="DF955" s="65"/>
      <c r="DG955" s="65"/>
      <c r="DH955" s="64"/>
      <c r="DI955" s="64"/>
      <c r="DJ955" s="64"/>
      <c r="DK955" s="64"/>
      <c r="DL955" s="64"/>
      <c r="DM955" s="64"/>
      <c r="DN955" s="64"/>
      <c r="DO955" s="64"/>
      <c r="DP955" s="64"/>
      <c r="DQ955" s="64"/>
      <c r="DR955" s="64"/>
      <c r="DS955" s="65"/>
      <c r="DT955" s="65"/>
      <c r="DU955" s="65"/>
      <c r="DV955" s="65"/>
      <c r="DW955" s="65"/>
      <c r="DX955" s="65"/>
      <c r="DY955" s="65"/>
      <c r="DZ955" s="65"/>
      <c r="EA955" s="65"/>
      <c r="EB955" s="65"/>
      <c r="EC955" s="65"/>
      <c r="ED955" s="65"/>
      <c r="EE955" s="65"/>
      <c r="EF955" s="65"/>
      <c r="EG955" s="65"/>
      <c r="EH955" s="65"/>
      <c r="EI955" s="65"/>
      <c r="EJ955" s="65"/>
      <c r="EK955" s="65"/>
      <c r="EL955" s="65"/>
      <c r="EM955" s="65"/>
      <c r="EN955" s="64"/>
      <c r="EO955" s="64"/>
      <c r="EP955" s="64"/>
      <c r="EQ955" s="64"/>
      <c r="ER955" s="64"/>
      <c r="ES955" s="166"/>
      <c r="ET955" s="166"/>
      <c r="EU955" s="166"/>
      <c r="EV955" s="166"/>
      <c r="EW955" s="166"/>
      <c r="EX955" s="166"/>
      <c r="EY955" s="166"/>
      <c r="EZ955" s="166"/>
      <c r="FA955" s="166"/>
      <c r="FB955" s="166"/>
      <c r="FC955" s="166"/>
      <c r="FD955" s="166"/>
      <c r="FE955" s="166"/>
      <c r="FF955" s="166"/>
      <c r="FG955" s="166"/>
      <c r="FH955" s="166"/>
      <c r="FI955" s="166"/>
      <c r="FJ955" s="166"/>
      <c r="FK955" s="166"/>
      <c r="FL955" s="166"/>
      <c r="FM955" s="166"/>
    </row>
    <row r="956" spans="66:169" x14ac:dyDescent="0.3">
      <c r="BN956" s="64"/>
      <c r="BO956" s="64"/>
      <c r="BP956" s="64"/>
      <c r="BQ956" s="64"/>
      <c r="BR956" s="64"/>
      <c r="BS956" s="64"/>
      <c r="BT956" s="64"/>
      <c r="BU956" s="64"/>
      <c r="BV956" s="64"/>
      <c r="BW956" s="64"/>
      <c r="BX956" s="64"/>
      <c r="BY956" s="64"/>
      <c r="BZ956" s="64"/>
      <c r="CA956" s="64"/>
      <c r="CC956" s="64"/>
      <c r="CD956" s="64"/>
      <c r="CE956" s="64"/>
      <c r="CF956" s="64"/>
      <c r="CG956" s="64"/>
      <c r="CH956" s="64"/>
      <c r="CI956" s="64"/>
      <c r="CJ956" s="64"/>
      <c r="CK956" s="64"/>
      <c r="CL956" s="64"/>
      <c r="CM956" s="64"/>
      <c r="CN956" s="64"/>
      <c r="CO956" s="64"/>
      <c r="CP956" s="64"/>
      <c r="CQ956" s="64"/>
      <c r="CR956" s="64"/>
      <c r="CS956" s="64"/>
      <c r="CT956" s="64"/>
      <c r="CU956" s="64"/>
      <c r="CV956" s="64"/>
      <c r="CW956" s="64"/>
      <c r="CX956" s="64"/>
      <c r="CY956" s="64"/>
      <c r="CZ956" s="64"/>
      <c r="DA956" s="64"/>
      <c r="DB956" s="64"/>
      <c r="DC956" s="64"/>
      <c r="DD956" s="64"/>
      <c r="DE956" s="64"/>
      <c r="DF956" s="65"/>
      <c r="DG956" s="65"/>
      <c r="DH956" s="64"/>
      <c r="DI956" s="64"/>
      <c r="DJ956" s="64"/>
      <c r="DK956" s="64"/>
      <c r="DL956" s="64"/>
      <c r="DM956" s="64"/>
      <c r="DN956" s="64"/>
      <c r="DO956" s="64"/>
      <c r="DP956" s="64"/>
      <c r="DQ956" s="64"/>
      <c r="DR956" s="64"/>
      <c r="DS956" s="65"/>
      <c r="DT956" s="65"/>
      <c r="DU956" s="65"/>
      <c r="DV956" s="65"/>
      <c r="DW956" s="65"/>
      <c r="DX956" s="65"/>
      <c r="DY956" s="65"/>
      <c r="DZ956" s="65"/>
      <c r="EA956" s="65"/>
      <c r="EB956" s="65"/>
      <c r="EC956" s="65"/>
      <c r="ED956" s="65"/>
      <c r="EE956" s="65"/>
      <c r="EF956" s="65"/>
      <c r="EG956" s="65"/>
      <c r="EH956" s="65"/>
      <c r="EI956" s="65"/>
      <c r="EJ956" s="65"/>
      <c r="EK956" s="65"/>
      <c r="EL956" s="65"/>
      <c r="EM956" s="65"/>
      <c r="EN956" s="64"/>
      <c r="EO956" s="64"/>
      <c r="EP956" s="64"/>
      <c r="EQ956" s="64"/>
      <c r="ER956" s="64"/>
      <c r="ES956" s="166"/>
      <c r="ET956" s="166"/>
      <c r="EU956" s="166"/>
      <c r="EV956" s="166"/>
      <c r="EW956" s="166"/>
      <c r="EX956" s="166"/>
      <c r="EY956" s="166"/>
      <c r="EZ956" s="166"/>
      <c r="FA956" s="166"/>
      <c r="FB956" s="166"/>
      <c r="FC956" s="166"/>
      <c r="FD956" s="166"/>
      <c r="FE956" s="166"/>
      <c r="FF956" s="166"/>
      <c r="FG956" s="166"/>
      <c r="FH956" s="166"/>
      <c r="FI956" s="166"/>
      <c r="FJ956" s="166"/>
      <c r="FK956" s="166"/>
      <c r="FL956" s="166"/>
      <c r="FM956" s="166"/>
    </row>
    <row r="957" spans="66:169" x14ac:dyDescent="0.3">
      <c r="BN957" s="64"/>
      <c r="BO957" s="64"/>
      <c r="BP957" s="64"/>
      <c r="BQ957" s="64"/>
      <c r="BR957" s="64"/>
      <c r="BS957" s="64"/>
      <c r="BT957" s="64"/>
      <c r="BU957" s="64"/>
      <c r="BV957" s="64"/>
      <c r="BW957" s="64"/>
      <c r="BX957" s="64"/>
      <c r="BY957" s="64"/>
      <c r="BZ957" s="64"/>
      <c r="CA957" s="64"/>
      <c r="CC957" s="64"/>
      <c r="CD957" s="64"/>
      <c r="CE957" s="64"/>
      <c r="CF957" s="64"/>
      <c r="CG957" s="64"/>
      <c r="CH957" s="64"/>
      <c r="CI957" s="64"/>
      <c r="CJ957" s="64"/>
      <c r="CK957" s="64"/>
      <c r="CL957" s="64"/>
      <c r="CM957" s="64"/>
      <c r="CN957" s="64"/>
      <c r="CO957" s="64"/>
      <c r="CP957" s="64"/>
      <c r="CQ957" s="64"/>
      <c r="CR957" s="64"/>
      <c r="CS957" s="64"/>
      <c r="CT957" s="64"/>
      <c r="CU957" s="64"/>
      <c r="CV957" s="64"/>
      <c r="CW957" s="64"/>
      <c r="CX957" s="64"/>
      <c r="CY957" s="64"/>
      <c r="CZ957" s="64"/>
      <c r="DA957" s="64"/>
      <c r="DB957" s="64"/>
      <c r="DC957" s="64"/>
      <c r="DD957" s="64"/>
      <c r="DE957" s="64"/>
      <c r="DF957" s="65"/>
      <c r="DG957" s="65"/>
      <c r="DH957" s="64"/>
      <c r="DI957" s="64"/>
      <c r="DJ957" s="64"/>
      <c r="DK957" s="64"/>
      <c r="DL957" s="64"/>
      <c r="DM957" s="64"/>
      <c r="DN957" s="64"/>
      <c r="DO957" s="64"/>
      <c r="DP957" s="64"/>
      <c r="DQ957" s="64"/>
      <c r="DR957" s="64"/>
      <c r="DS957" s="65"/>
      <c r="DT957" s="65"/>
      <c r="DU957" s="65"/>
      <c r="DV957" s="65"/>
      <c r="DW957" s="65"/>
      <c r="DX957" s="65"/>
      <c r="DY957" s="65"/>
      <c r="DZ957" s="65"/>
      <c r="EA957" s="65"/>
      <c r="EB957" s="65"/>
      <c r="EC957" s="65"/>
      <c r="ED957" s="65"/>
      <c r="EE957" s="65"/>
      <c r="EF957" s="65"/>
      <c r="EG957" s="65"/>
      <c r="EH957" s="65"/>
      <c r="EI957" s="65"/>
      <c r="EJ957" s="65"/>
      <c r="EK957" s="65"/>
      <c r="EL957" s="65"/>
      <c r="EM957" s="65"/>
      <c r="EN957" s="64"/>
      <c r="EO957" s="64"/>
      <c r="EP957" s="64"/>
      <c r="EQ957" s="64"/>
      <c r="ER957" s="64"/>
      <c r="ES957" s="166"/>
      <c r="ET957" s="166"/>
      <c r="EU957" s="166"/>
      <c r="EV957" s="166"/>
      <c r="EW957" s="166"/>
      <c r="EX957" s="166"/>
      <c r="EY957" s="166"/>
      <c r="EZ957" s="166"/>
      <c r="FA957" s="166"/>
      <c r="FB957" s="166"/>
      <c r="FC957" s="166"/>
      <c r="FD957" s="166"/>
      <c r="FE957" s="166"/>
      <c r="FF957" s="166"/>
      <c r="FG957" s="166"/>
      <c r="FH957" s="166"/>
      <c r="FI957" s="166"/>
      <c r="FJ957" s="166"/>
      <c r="FK957" s="166"/>
      <c r="FL957" s="166"/>
      <c r="FM957" s="166"/>
    </row>
    <row r="958" spans="66:169" x14ac:dyDescent="0.3">
      <c r="BN958" s="64"/>
      <c r="BO958" s="64"/>
      <c r="BP958" s="64"/>
      <c r="BQ958" s="64"/>
      <c r="BR958" s="64"/>
      <c r="BS958" s="64"/>
      <c r="BT958" s="64"/>
      <c r="BU958" s="64"/>
      <c r="BV958" s="64"/>
      <c r="BW958" s="64"/>
      <c r="BX958" s="64"/>
      <c r="BY958" s="64"/>
      <c r="BZ958" s="64"/>
      <c r="CA958" s="64"/>
      <c r="CC958" s="64"/>
      <c r="CD958" s="64"/>
      <c r="CE958" s="64"/>
      <c r="CF958" s="64"/>
      <c r="CG958" s="64"/>
      <c r="CH958" s="64"/>
      <c r="CI958" s="64"/>
      <c r="CJ958" s="64"/>
      <c r="CK958" s="64"/>
      <c r="CL958" s="64"/>
      <c r="CM958" s="64"/>
      <c r="CN958" s="64"/>
      <c r="CO958" s="64"/>
      <c r="CP958" s="64"/>
      <c r="CQ958" s="64"/>
      <c r="CR958" s="64"/>
      <c r="CS958" s="64"/>
      <c r="CT958" s="64"/>
      <c r="CU958" s="64"/>
      <c r="CV958" s="64"/>
      <c r="CW958" s="64"/>
      <c r="CX958" s="64"/>
      <c r="CY958" s="64"/>
      <c r="CZ958" s="64"/>
      <c r="DA958" s="64"/>
      <c r="DB958" s="64"/>
      <c r="DC958" s="64"/>
      <c r="DD958" s="64"/>
      <c r="DE958" s="64"/>
      <c r="DF958" s="65"/>
      <c r="DG958" s="65"/>
      <c r="DH958" s="64"/>
      <c r="DI958" s="64"/>
      <c r="DJ958" s="64"/>
      <c r="DK958" s="64"/>
      <c r="DL958" s="64"/>
      <c r="DM958" s="64"/>
      <c r="DN958" s="64"/>
      <c r="DO958" s="64"/>
      <c r="DP958" s="64"/>
      <c r="DQ958" s="64"/>
      <c r="DR958" s="64"/>
      <c r="DS958" s="65"/>
      <c r="DT958" s="65"/>
      <c r="DU958" s="65"/>
      <c r="DV958" s="65"/>
      <c r="DW958" s="65"/>
      <c r="DX958" s="65"/>
      <c r="DY958" s="65"/>
      <c r="DZ958" s="65"/>
      <c r="EA958" s="65"/>
      <c r="EB958" s="65"/>
      <c r="EC958" s="65"/>
      <c r="ED958" s="65"/>
      <c r="EE958" s="65"/>
      <c r="EF958" s="65"/>
      <c r="EG958" s="65"/>
      <c r="EH958" s="65"/>
      <c r="EI958" s="65"/>
      <c r="EJ958" s="65"/>
      <c r="EK958" s="65"/>
      <c r="EL958" s="65"/>
      <c r="EM958" s="65"/>
      <c r="EN958" s="64"/>
      <c r="EO958" s="64"/>
      <c r="EP958" s="64"/>
      <c r="EQ958" s="64"/>
      <c r="ER958" s="64"/>
      <c r="ES958" s="166"/>
      <c r="ET958" s="166"/>
      <c r="EU958" s="166"/>
      <c r="EV958" s="166"/>
      <c r="EW958" s="166"/>
      <c r="EX958" s="166"/>
      <c r="EY958" s="166"/>
      <c r="EZ958" s="166"/>
      <c r="FA958" s="166"/>
      <c r="FB958" s="166"/>
      <c r="FC958" s="166"/>
      <c r="FD958" s="166"/>
      <c r="FE958" s="166"/>
      <c r="FF958" s="166"/>
      <c r="FG958" s="166"/>
      <c r="FH958" s="166"/>
      <c r="FI958" s="166"/>
      <c r="FJ958" s="166"/>
      <c r="FK958" s="166"/>
      <c r="FL958" s="166"/>
      <c r="FM958" s="166"/>
    </row>
    <row r="959" spans="66:169" x14ac:dyDescent="0.3">
      <c r="BN959" s="64"/>
      <c r="BO959" s="64"/>
      <c r="BP959" s="64"/>
      <c r="BQ959" s="64"/>
      <c r="BR959" s="64"/>
      <c r="BS959" s="64"/>
      <c r="BT959" s="64"/>
      <c r="BU959" s="64"/>
      <c r="BV959" s="64"/>
      <c r="BW959" s="64"/>
      <c r="BX959" s="64"/>
      <c r="BY959" s="64"/>
      <c r="BZ959" s="64"/>
      <c r="CA959" s="64"/>
      <c r="CC959" s="64"/>
      <c r="CD959" s="64"/>
      <c r="CE959" s="64"/>
      <c r="CF959" s="64"/>
      <c r="CG959" s="64"/>
      <c r="CH959" s="64"/>
      <c r="CI959" s="64"/>
      <c r="CJ959" s="64"/>
      <c r="CK959" s="64"/>
      <c r="CL959" s="64"/>
      <c r="CM959" s="64"/>
      <c r="CN959" s="64"/>
      <c r="CO959" s="64"/>
      <c r="CP959" s="64"/>
      <c r="CQ959" s="64"/>
      <c r="CR959" s="64"/>
      <c r="CS959" s="64"/>
      <c r="CT959" s="64"/>
      <c r="CU959" s="64"/>
      <c r="CV959" s="64"/>
      <c r="CW959" s="64"/>
      <c r="CX959" s="64"/>
      <c r="CY959" s="64"/>
      <c r="CZ959" s="64"/>
      <c r="DA959" s="64"/>
      <c r="DB959" s="64"/>
      <c r="DC959" s="64"/>
      <c r="DD959" s="64"/>
      <c r="DE959" s="64"/>
      <c r="DF959" s="65"/>
      <c r="DG959" s="65"/>
      <c r="DH959" s="64"/>
      <c r="DI959" s="64"/>
      <c r="DJ959" s="64"/>
      <c r="DK959" s="64"/>
      <c r="DL959" s="64"/>
      <c r="DM959" s="64"/>
      <c r="DN959" s="64"/>
      <c r="DO959" s="64"/>
      <c r="DP959" s="64"/>
      <c r="DQ959" s="64"/>
      <c r="DR959" s="64"/>
      <c r="DS959" s="65"/>
      <c r="DT959" s="65"/>
      <c r="DU959" s="65"/>
      <c r="DV959" s="65"/>
      <c r="DW959" s="65"/>
      <c r="DX959" s="65"/>
      <c r="DY959" s="65"/>
      <c r="DZ959" s="65"/>
      <c r="EA959" s="65"/>
      <c r="EB959" s="65"/>
      <c r="EC959" s="65"/>
      <c r="ED959" s="65"/>
      <c r="EE959" s="65"/>
      <c r="EF959" s="65"/>
      <c r="EG959" s="65"/>
      <c r="EH959" s="65"/>
      <c r="EI959" s="65"/>
      <c r="EJ959" s="65"/>
      <c r="EK959" s="65"/>
      <c r="EL959" s="65"/>
      <c r="EM959" s="65"/>
      <c r="EN959" s="64"/>
      <c r="EO959" s="64"/>
      <c r="EP959" s="64"/>
      <c r="EQ959" s="64"/>
      <c r="ER959" s="64"/>
      <c r="ES959" s="166"/>
      <c r="ET959" s="166"/>
      <c r="EU959" s="166"/>
      <c r="EV959" s="166"/>
      <c r="EW959" s="166"/>
      <c r="EX959" s="166"/>
      <c r="EY959" s="166"/>
      <c r="EZ959" s="166"/>
      <c r="FA959" s="166"/>
      <c r="FB959" s="166"/>
      <c r="FC959" s="166"/>
      <c r="FD959" s="166"/>
      <c r="FE959" s="166"/>
      <c r="FF959" s="166"/>
      <c r="FG959" s="166"/>
      <c r="FH959" s="166"/>
      <c r="FI959" s="166"/>
      <c r="FJ959" s="166"/>
      <c r="FK959" s="166"/>
      <c r="FL959" s="166"/>
      <c r="FM959" s="166"/>
    </row>
    <row r="960" spans="66:169" x14ac:dyDescent="0.3">
      <c r="BN960" s="64"/>
      <c r="BO960" s="64"/>
      <c r="BP960" s="64"/>
      <c r="BQ960" s="64"/>
      <c r="BR960" s="64"/>
      <c r="BS960" s="64"/>
      <c r="BT960" s="64"/>
      <c r="BU960" s="64"/>
      <c r="BV960" s="64"/>
      <c r="BW960" s="64"/>
      <c r="BX960" s="64"/>
      <c r="BY960" s="64"/>
      <c r="BZ960" s="64"/>
      <c r="CA960" s="64"/>
      <c r="CC960" s="64"/>
      <c r="CD960" s="64"/>
      <c r="CE960" s="64"/>
      <c r="CF960" s="64"/>
      <c r="CG960" s="64"/>
      <c r="CH960" s="64"/>
      <c r="CI960" s="64"/>
      <c r="CJ960" s="64"/>
      <c r="CK960" s="64"/>
      <c r="CL960" s="64"/>
      <c r="CM960" s="64"/>
      <c r="CN960" s="64"/>
      <c r="CO960" s="64"/>
      <c r="CP960" s="64"/>
      <c r="CQ960" s="64"/>
      <c r="CR960" s="64"/>
      <c r="CS960" s="64"/>
      <c r="CT960" s="64"/>
      <c r="CU960" s="64"/>
      <c r="CV960" s="64"/>
      <c r="CW960" s="64"/>
      <c r="CX960" s="64"/>
      <c r="CY960" s="64"/>
      <c r="CZ960" s="64"/>
      <c r="DA960" s="64"/>
      <c r="DB960" s="64"/>
      <c r="DC960" s="64"/>
      <c r="DD960" s="64"/>
      <c r="DE960" s="64"/>
      <c r="DF960" s="65"/>
      <c r="DG960" s="65"/>
      <c r="DH960" s="64"/>
      <c r="DI960" s="64"/>
      <c r="DJ960" s="64"/>
      <c r="DK960" s="64"/>
      <c r="DL960" s="64"/>
      <c r="DM960" s="64"/>
      <c r="DN960" s="64"/>
      <c r="DO960" s="64"/>
      <c r="DP960" s="64"/>
      <c r="DQ960" s="64"/>
      <c r="DR960" s="64"/>
      <c r="DS960" s="65"/>
      <c r="DT960" s="65"/>
      <c r="DU960" s="65"/>
      <c r="DV960" s="65"/>
      <c r="DW960" s="65"/>
      <c r="DX960" s="65"/>
      <c r="DY960" s="65"/>
      <c r="DZ960" s="65"/>
      <c r="EA960" s="65"/>
      <c r="EB960" s="65"/>
      <c r="EC960" s="65"/>
      <c r="ED960" s="65"/>
      <c r="EE960" s="65"/>
      <c r="EF960" s="65"/>
      <c r="EG960" s="65"/>
      <c r="EH960" s="65"/>
      <c r="EI960" s="65"/>
      <c r="EJ960" s="65"/>
      <c r="EK960" s="65"/>
      <c r="EL960" s="65"/>
      <c r="EM960" s="65"/>
      <c r="EN960" s="64"/>
      <c r="EO960" s="64"/>
      <c r="EP960" s="64"/>
      <c r="EQ960" s="64"/>
      <c r="ER960" s="64"/>
      <c r="ES960" s="166"/>
      <c r="ET960" s="166"/>
      <c r="EU960" s="166"/>
      <c r="EV960" s="166"/>
      <c r="EW960" s="166"/>
      <c r="EX960" s="166"/>
      <c r="EY960" s="166"/>
      <c r="EZ960" s="166"/>
      <c r="FA960" s="166"/>
      <c r="FB960" s="166"/>
      <c r="FC960" s="166"/>
      <c r="FD960" s="166"/>
      <c r="FE960" s="166"/>
      <c r="FF960" s="166"/>
      <c r="FG960" s="166"/>
      <c r="FH960" s="166"/>
      <c r="FI960" s="166"/>
      <c r="FJ960" s="166"/>
      <c r="FK960" s="166"/>
      <c r="FL960" s="166"/>
      <c r="FM960" s="166"/>
    </row>
    <row r="961" spans="66:169" x14ac:dyDescent="0.3">
      <c r="BN961" s="64"/>
      <c r="BO961" s="64"/>
      <c r="BP961" s="64"/>
      <c r="BQ961" s="64"/>
      <c r="BR961" s="64"/>
      <c r="BS961" s="64"/>
      <c r="BT961" s="64"/>
      <c r="BU961" s="64"/>
      <c r="BV961" s="64"/>
      <c r="BW961" s="64"/>
      <c r="BX961" s="64"/>
      <c r="BY961" s="64"/>
      <c r="BZ961" s="64"/>
      <c r="CA961" s="64"/>
      <c r="CC961" s="64"/>
      <c r="CD961" s="64"/>
      <c r="CE961" s="64"/>
      <c r="CF961" s="64"/>
      <c r="CG961" s="64"/>
      <c r="CH961" s="64"/>
      <c r="CI961" s="64"/>
      <c r="CJ961" s="64"/>
      <c r="CK961" s="64"/>
      <c r="CL961" s="64"/>
      <c r="CM961" s="64"/>
      <c r="CN961" s="64"/>
      <c r="CO961" s="64"/>
      <c r="CP961" s="64"/>
      <c r="CQ961" s="64"/>
      <c r="CR961" s="64"/>
      <c r="CS961" s="64"/>
      <c r="CT961" s="64"/>
      <c r="CU961" s="64"/>
      <c r="CV961" s="64"/>
      <c r="CW961" s="64"/>
      <c r="CX961" s="64"/>
      <c r="CY961" s="64"/>
      <c r="CZ961" s="64"/>
      <c r="DA961" s="64"/>
      <c r="DB961" s="64"/>
      <c r="DC961" s="64"/>
      <c r="DD961" s="64"/>
      <c r="DE961" s="64"/>
      <c r="DF961" s="65"/>
      <c r="DG961" s="65"/>
      <c r="DH961" s="64"/>
      <c r="DI961" s="64"/>
      <c r="DJ961" s="64"/>
      <c r="DK961" s="64"/>
      <c r="DL961" s="64"/>
      <c r="DM961" s="64"/>
      <c r="DN961" s="64"/>
      <c r="DO961" s="64"/>
      <c r="DP961" s="64"/>
      <c r="DQ961" s="64"/>
      <c r="DR961" s="64"/>
      <c r="DS961" s="65"/>
      <c r="DT961" s="65"/>
      <c r="DU961" s="65"/>
      <c r="DV961" s="65"/>
      <c r="DW961" s="65"/>
      <c r="DX961" s="65"/>
      <c r="DY961" s="65"/>
      <c r="DZ961" s="65"/>
      <c r="EA961" s="65"/>
      <c r="EB961" s="65"/>
      <c r="EC961" s="65"/>
      <c r="ED961" s="65"/>
      <c r="EE961" s="65"/>
      <c r="EF961" s="65"/>
      <c r="EG961" s="65"/>
      <c r="EH961" s="65"/>
      <c r="EI961" s="65"/>
      <c r="EJ961" s="65"/>
      <c r="EK961" s="65"/>
      <c r="EL961" s="65"/>
      <c r="EM961" s="65"/>
      <c r="EN961" s="64"/>
      <c r="EO961" s="64"/>
      <c r="EP961" s="64"/>
      <c r="EQ961" s="64"/>
      <c r="ER961" s="64"/>
      <c r="ES961" s="166"/>
      <c r="ET961" s="166"/>
      <c r="EU961" s="166"/>
      <c r="EV961" s="166"/>
      <c r="EW961" s="166"/>
      <c r="EX961" s="166"/>
      <c r="EY961" s="166"/>
      <c r="EZ961" s="166"/>
      <c r="FA961" s="166"/>
      <c r="FB961" s="166"/>
      <c r="FC961" s="166"/>
      <c r="FD961" s="166"/>
      <c r="FE961" s="166"/>
      <c r="FF961" s="166"/>
      <c r="FG961" s="166"/>
      <c r="FH961" s="166"/>
      <c r="FI961" s="166"/>
      <c r="FJ961" s="166"/>
      <c r="FK961" s="166"/>
      <c r="FL961" s="166"/>
      <c r="FM961" s="166"/>
    </row>
    <row r="962" spans="66:169" x14ac:dyDescent="0.3">
      <c r="BN962" s="64"/>
      <c r="BO962" s="64"/>
      <c r="BP962" s="64"/>
      <c r="BQ962" s="64"/>
      <c r="BR962" s="64"/>
      <c r="BS962" s="64"/>
      <c r="BT962" s="64"/>
      <c r="BU962" s="64"/>
      <c r="BV962" s="64"/>
      <c r="BW962" s="64"/>
      <c r="BX962" s="64"/>
      <c r="BY962" s="64"/>
      <c r="BZ962" s="64"/>
      <c r="CA962" s="64"/>
      <c r="CC962" s="64"/>
      <c r="CD962" s="64"/>
      <c r="CE962" s="64"/>
      <c r="CF962" s="64"/>
      <c r="CG962" s="64"/>
      <c r="CH962" s="64"/>
      <c r="CI962" s="64"/>
      <c r="CJ962" s="64"/>
      <c r="CK962" s="64"/>
      <c r="CL962" s="64"/>
      <c r="CM962" s="64"/>
      <c r="CN962" s="64"/>
      <c r="CO962" s="64"/>
      <c r="CP962" s="64"/>
      <c r="CQ962" s="64"/>
      <c r="CR962" s="64"/>
      <c r="CS962" s="64"/>
      <c r="CT962" s="64"/>
      <c r="CU962" s="64"/>
      <c r="CV962" s="64"/>
      <c r="CW962" s="64"/>
      <c r="CX962" s="64"/>
      <c r="CY962" s="64"/>
      <c r="CZ962" s="64"/>
      <c r="DA962" s="64"/>
      <c r="DB962" s="64"/>
      <c r="DC962" s="64"/>
      <c r="DD962" s="64"/>
      <c r="DE962" s="64"/>
      <c r="DF962" s="65"/>
      <c r="DG962" s="65"/>
      <c r="DH962" s="64"/>
      <c r="DI962" s="64"/>
      <c r="DJ962" s="64"/>
      <c r="DK962" s="64"/>
      <c r="DL962" s="64"/>
      <c r="DM962" s="64"/>
      <c r="DN962" s="64"/>
      <c r="DO962" s="64"/>
      <c r="DP962" s="64"/>
      <c r="DQ962" s="64"/>
      <c r="DR962" s="64"/>
      <c r="DS962" s="65"/>
      <c r="DT962" s="65"/>
      <c r="DU962" s="65"/>
      <c r="DV962" s="65"/>
      <c r="DW962" s="65"/>
      <c r="DX962" s="65"/>
      <c r="DY962" s="65"/>
      <c r="DZ962" s="65"/>
      <c r="EA962" s="65"/>
      <c r="EB962" s="65"/>
      <c r="EC962" s="65"/>
      <c r="ED962" s="65"/>
      <c r="EE962" s="65"/>
      <c r="EF962" s="65"/>
      <c r="EG962" s="65"/>
      <c r="EH962" s="65"/>
      <c r="EI962" s="65"/>
      <c r="EJ962" s="65"/>
      <c r="EK962" s="65"/>
      <c r="EL962" s="65"/>
      <c r="EM962" s="65"/>
      <c r="EN962" s="64"/>
      <c r="EO962" s="64"/>
      <c r="EP962" s="64"/>
      <c r="EQ962" s="64"/>
      <c r="ER962" s="64"/>
      <c r="ES962" s="166"/>
      <c r="ET962" s="166"/>
      <c r="EU962" s="166"/>
      <c r="EV962" s="166"/>
      <c r="EW962" s="166"/>
      <c r="EX962" s="166"/>
      <c r="EY962" s="166"/>
      <c r="EZ962" s="166"/>
      <c r="FA962" s="166"/>
      <c r="FB962" s="166"/>
      <c r="FC962" s="166"/>
      <c r="FD962" s="166"/>
      <c r="FE962" s="166"/>
      <c r="FF962" s="166"/>
      <c r="FG962" s="166"/>
      <c r="FH962" s="166"/>
      <c r="FI962" s="166"/>
      <c r="FJ962" s="166"/>
      <c r="FK962" s="166"/>
      <c r="FL962" s="166"/>
      <c r="FM962" s="166"/>
    </row>
    <row r="963" spans="66:169" x14ac:dyDescent="0.3">
      <c r="BN963" s="64"/>
      <c r="BO963" s="64"/>
      <c r="BP963" s="64"/>
      <c r="BQ963" s="64"/>
      <c r="BR963" s="64"/>
      <c r="BS963" s="64"/>
      <c r="BT963" s="64"/>
      <c r="BU963" s="64"/>
      <c r="BV963" s="64"/>
      <c r="BW963" s="64"/>
      <c r="BX963" s="64"/>
      <c r="BY963" s="64"/>
      <c r="BZ963" s="64"/>
      <c r="CA963" s="64"/>
      <c r="CC963" s="64"/>
      <c r="CD963" s="64"/>
      <c r="CE963" s="64"/>
      <c r="CF963" s="64"/>
      <c r="CG963" s="64"/>
      <c r="CH963" s="64"/>
      <c r="CI963" s="64"/>
      <c r="CJ963" s="64"/>
      <c r="CK963" s="64"/>
      <c r="CL963" s="64"/>
      <c r="CM963" s="64"/>
      <c r="CN963" s="64"/>
      <c r="CO963" s="64"/>
      <c r="CP963" s="64"/>
      <c r="CQ963" s="64"/>
      <c r="CR963" s="64"/>
      <c r="CS963" s="64"/>
      <c r="CT963" s="64"/>
      <c r="CU963" s="64"/>
      <c r="CV963" s="64"/>
      <c r="CW963" s="64"/>
      <c r="CX963" s="64"/>
      <c r="CY963" s="64"/>
      <c r="CZ963" s="64"/>
      <c r="DA963" s="64"/>
      <c r="DB963" s="64"/>
      <c r="DC963" s="64"/>
      <c r="DD963" s="64"/>
      <c r="DE963" s="64"/>
      <c r="DF963" s="65"/>
      <c r="DG963" s="65"/>
      <c r="DH963" s="64"/>
      <c r="DI963" s="64"/>
      <c r="DJ963" s="64"/>
      <c r="DK963" s="64"/>
      <c r="DL963" s="64"/>
      <c r="DM963" s="64"/>
      <c r="DN963" s="64"/>
      <c r="DO963" s="64"/>
      <c r="DP963" s="64"/>
      <c r="DQ963" s="64"/>
      <c r="DR963" s="64"/>
      <c r="DS963" s="65"/>
      <c r="DT963" s="65"/>
      <c r="DU963" s="65"/>
      <c r="DV963" s="65"/>
      <c r="DW963" s="65"/>
      <c r="DX963" s="65"/>
      <c r="DY963" s="65"/>
      <c r="DZ963" s="65"/>
      <c r="EA963" s="65"/>
      <c r="EB963" s="65"/>
      <c r="EC963" s="65"/>
      <c r="ED963" s="65"/>
      <c r="EE963" s="65"/>
      <c r="EF963" s="65"/>
      <c r="EG963" s="65"/>
      <c r="EH963" s="65"/>
      <c r="EI963" s="65"/>
      <c r="EJ963" s="65"/>
      <c r="EK963" s="65"/>
      <c r="EL963" s="65"/>
      <c r="EM963" s="65"/>
      <c r="EN963" s="64"/>
      <c r="EO963" s="64"/>
      <c r="EP963" s="64"/>
      <c r="EQ963" s="64"/>
      <c r="ER963" s="64"/>
      <c r="ES963" s="166"/>
      <c r="ET963" s="166"/>
      <c r="EU963" s="166"/>
      <c r="EV963" s="166"/>
      <c r="EW963" s="166"/>
      <c r="EX963" s="166"/>
      <c r="EY963" s="166"/>
      <c r="EZ963" s="166"/>
      <c r="FA963" s="166"/>
      <c r="FB963" s="166"/>
      <c r="FC963" s="166"/>
      <c r="FD963" s="166"/>
      <c r="FE963" s="166"/>
      <c r="FF963" s="166"/>
      <c r="FG963" s="166"/>
      <c r="FH963" s="166"/>
      <c r="FI963" s="166"/>
      <c r="FJ963" s="166"/>
      <c r="FK963" s="166"/>
      <c r="FL963" s="166"/>
      <c r="FM963" s="166"/>
    </row>
    <row r="964" spans="66:169" x14ac:dyDescent="0.3">
      <c r="BN964" s="64"/>
      <c r="BO964" s="64"/>
      <c r="BP964" s="64"/>
      <c r="BQ964" s="64"/>
      <c r="BR964" s="64"/>
      <c r="BS964" s="64"/>
      <c r="BT964" s="64"/>
      <c r="BU964" s="64"/>
      <c r="BV964" s="64"/>
      <c r="BW964" s="64"/>
      <c r="BX964" s="64"/>
      <c r="BY964" s="64"/>
      <c r="BZ964" s="64"/>
      <c r="CA964" s="64"/>
      <c r="CC964" s="64"/>
      <c r="CD964" s="64"/>
      <c r="CE964" s="64"/>
      <c r="CF964" s="64"/>
      <c r="CG964" s="64"/>
      <c r="CH964" s="64"/>
      <c r="CI964" s="64"/>
      <c r="CJ964" s="64"/>
      <c r="CK964" s="64"/>
      <c r="CL964" s="64"/>
      <c r="CM964" s="64"/>
      <c r="CN964" s="64"/>
      <c r="CO964" s="64"/>
      <c r="CP964" s="64"/>
      <c r="CQ964" s="64"/>
      <c r="CR964" s="64"/>
      <c r="CS964" s="64"/>
      <c r="CT964" s="64"/>
      <c r="CU964" s="64"/>
      <c r="CV964" s="64"/>
      <c r="CW964" s="64"/>
      <c r="CX964" s="64"/>
      <c r="CY964" s="64"/>
      <c r="CZ964" s="64"/>
      <c r="DA964" s="64"/>
      <c r="DB964" s="64"/>
      <c r="DC964" s="64"/>
      <c r="DD964" s="64"/>
      <c r="DE964" s="64"/>
      <c r="DF964" s="65"/>
      <c r="DG964" s="65"/>
      <c r="DH964" s="64"/>
      <c r="DI964" s="64"/>
      <c r="DJ964" s="64"/>
      <c r="DK964" s="64"/>
      <c r="DL964" s="64"/>
      <c r="DM964" s="64"/>
      <c r="DN964" s="64"/>
      <c r="DO964" s="64"/>
      <c r="DP964" s="64"/>
      <c r="DQ964" s="64"/>
      <c r="DR964" s="64"/>
      <c r="DS964" s="65"/>
      <c r="DT964" s="65"/>
      <c r="DU964" s="65"/>
      <c r="DV964" s="65"/>
      <c r="DW964" s="65"/>
      <c r="DX964" s="65"/>
      <c r="DY964" s="65"/>
      <c r="DZ964" s="65"/>
      <c r="EA964" s="65"/>
      <c r="EB964" s="65"/>
      <c r="EC964" s="65"/>
      <c r="ED964" s="65"/>
      <c r="EE964" s="65"/>
      <c r="EF964" s="65"/>
      <c r="EG964" s="65"/>
      <c r="EH964" s="65"/>
      <c r="EI964" s="65"/>
      <c r="EJ964" s="65"/>
      <c r="EK964" s="65"/>
      <c r="EL964" s="65"/>
      <c r="EM964" s="65"/>
      <c r="EN964" s="64"/>
      <c r="EO964" s="64"/>
      <c r="EP964" s="64"/>
      <c r="EQ964" s="64"/>
      <c r="ER964" s="64"/>
      <c r="ES964" s="166"/>
      <c r="ET964" s="166"/>
      <c r="EU964" s="166"/>
      <c r="EV964" s="166"/>
      <c r="EW964" s="166"/>
      <c r="EX964" s="166"/>
      <c r="EY964" s="166"/>
      <c r="EZ964" s="166"/>
      <c r="FA964" s="166"/>
      <c r="FB964" s="166"/>
      <c r="FC964" s="166"/>
      <c r="FD964" s="166"/>
      <c r="FE964" s="166"/>
      <c r="FF964" s="166"/>
      <c r="FG964" s="166"/>
      <c r="FH964" s="166"/>
      <c r="FI964" s="166"/>
      <c r="FJ964" s="166"/>
      <c r="FK964" s="166"/>
      <c r="FL964" s="166"/>
      <c r="FM964" s="166"/>
    </row>
    <row r="965" spans="66:169" x14ac:dyDescent="0.3">
      <c r="BN965" s="64"/>
      <c r="BO965" s="64"/>
      <c r="BP965" s="64"/>
      <c r="BQ965" s="64"/>
      <c r="BR965" s="64"/>
      <c r="BS965" s="64"/>
      <c r="BT965" s="64"/>
      <c r="BU965" s="64"/>
      <c r="BV965" s="64"/>
      <c r="BW965" s="64"/>
      <c r="BX965" s="64"/>
      <c r="BY965" s="64"/>
      <c r="BZ965" s="64"/>
      <c r="CA965" s="64"/>
      <c r="CC965" s="64"/>
      <c r="CD965" s="64"/>
      <c r="CE965" s="64"/>
      <c r="CF965" s="64"/>
      <c r="CG965" s="64"/>
      <c r="CH965" s="64"/>
      <c r="CI965" s="64"/>
      <c r="CJ965" s="64"/>
      <c r="CK965" s="64"/>
      <c r="CL965" s="64"/>
      <c r="CM965" s="64"/>
      <c r="CN965" s="64"/>
      <c r="CO965" s="64"/>
      <c r="CP965" s="64"/>
      <c r="CQ965" s="64"/>
      <c r="CR965" s="64"/>
      <c r="CS965" s="64"/>
      <c r="CT965" s="64"/>
      <c r="CU965" s="64"/>
      <c r="CV965" s="64"/>
      <c r="CW965" s="64"/>
      <c r="CX965" s="64"/>
      <c r="CY965" s="64"/>
      <c r="CZ965" s="64"/>
      <c r="DA965" s="64"/>
      <c r="DB965" s="64"/>
      <c r="DC965" s="64"/>
      <c r="DD965" s="64"/>
      <c r="DE965" s="64"/>
      <c r="DF965" s="65"/>
      <c r="DG965" s="65"/>
      <c r="DH965" s="64"/>
      <c r="DI965" s="64"/>
      <c r="DJ965" s="64"/>
      <c r="DK965" s="64"/>
      <c r="DL965" s="64"/>
      <c r="DM965" s="64"/>
      <c r="DN965" s="64"/>
      <c r="DO965" s="64"/>
      <c r="DP965" s="64"/>
      <c r="DQ965" s="64"/>
      <c r="DR965" s="64"/>
      <c r="DS965" s="65"/>
      <c r="DT965" s="65"/>
      <c r="DU965" s="65"/>
      <c r="DV965" s="65"/>
      <c r="DW965" s="65"/>
      <c r="DX965" s="65"/>
      <c r="DY965" s="65"/>
      <c r="DZ965" s="65"/>
      <c r="EA965" s="65"/>
      <c r="EB965" s="65"/>
      <c r="EC965" s="65"/>
      <c r="ED965" s="65"/>
      <c r="EE965" s="65"/>
      <c r="EF965" s="65"/>
      <c r="EG965" s="65"/>
      <c r="EH965" s="65"/>
      <c r="EI965" s="65"/>
      <c r="EJ965" s="65"/>
      <c r="EK965" s="65"/>
      <c r="EL965" s="65"/>
      <c r="EM965" s="65"/>
      <c r="EN965" s="64"/>
      <c r="EO965" s="64"/>
      <c r="EP965" s="64"/>
      <c r="EQ965" s="64"/>
      <c r="ER965" s="64"/>
      <c r="ES965" s="166"/>
      <c r="ET965" s="166"/>
      <c r="EU965" s="166"/>
      <c r="EV965" s="166"/>
      <c r="EW965" s="166"/>
      <c r="EX965" s="166"/>
      <c r="EY965" s="166"/>
      <c r="EZ965" s="166"/>
      <c r="FA965" s="166"/>
      <c r="FB965" s="166"/>
      <c r="FC965" s="166"/>
      <c r="FD965" s="166"/>
      <c r="FE965" s="166"/>
      <c r="FF965" s="166"/>
      <c r="FG965" s="166"/>
      <c r="FH965" s="166"/>
      <c r="FI965" s="166"/>
      <c r="FJ965" s="166"/>
      <c r="FK965" s="166"/>
      <c r="FL965" s="166"/>
      <c r="FM965" s="166"/>
    </row>
    <row r="966" spans="66:169" x14ac:dyDescent="0.3">
      <c r="BN966" s="64"/>
      <c r="BO966" s="64"/>
      <c r="BP966" s="64"/>
      <c r="BQ966" s="64"/>
      <c r="BR966" s="64"/>
      <c r="BS966" s="64"/>
      <c r="BT966" s="64"/>
      <c r="BU966" s="64"/>
      <c r="BV966" s="64"/>
      <c r="BW966" s="64"/>
      <c r="BX966" s="64"/>
      <c r="BY966" s="64"/>
      <c r="BZ966" s="64"/>
      <c r="CA966" s="64"/>
      <c r="CC966" s="64"/>
      <c r="CD966" s="64"/>
      <c r="CE966" s="64"/>
      <c r="CF966" s="64"/>
      <c r="CG966" s="64"/>
      <c r="CH966" s="64"/>
      <c r="CI966" s="64"/>
      <c r="CJ966" s="64"/>
      <c r="CK966" s="64"/>
      <c r="CL966" s="64"/>
      <c r="CM966" s="64"/>
      <c r="CN966" s="64"/>
      <c r="CO966" s="64"/>
      <c r="CP966" s="64"/>
      <c r="CQ966" s="64"/>
      <c r="CR966" s="64"/>
      <c r="CS966" s="64"/>
      <c r="CT966" s="64"/>
      <c r="CU966" s="64"/>
      <c r="CV966" s="64"/>
      <c r="CW966" s="64"/>
      <c r="CX966" s="64"/>
      <c r="CY966" s="64"/>
      <c r="CZ966" s="64"/>
      <c r="DA966" s="64"/>
      <c r="DB966" s="64"/>
      <c r="DC966" s="64"/>
      <c r="DD966" s="64"/>
      <c r="DE966" s="64"/>
      <c r="DF966" s="65"/>
      <c r="DG966" s="65"/>
      <c r="DH966" s="64"/>
      <c r="DI966" s="64"/>
      <c r="DJ966" s="64"/>
      <c r="DK966" s="64"/>
      <c r="DL966" s="64"/>
      <c r="DM966" s="64"/>
      <c r="DN966" s="64"/>
      <c r="DO966" s="64"/>
      <c r="DP966" s="64"/>
      <c r="DQ966" s="64"/>
      <c r="DR966" s="64"/>
      <c r="DS966" s="65"/>
      <c r="DT966" s="65"/>
      <c r="DU966" s="65"/>
      <c r="DV966" s="65"/>
      <c r="DW966" s="65"/>
      <c r="DX966" s="65"/>
      <c r="DY966" s="65"/>
      <c r="DZ966" s="65"/>
      <c r="EA966" s="65"/>
      <c r="EB966" s="65"/>
      <c r="EC966" s="65"/>
      <c r="ED966" s="65"/>
      <c r="EE966" s="65"/>
      <c r="EF966" s="65"/>
      <c r="EG966" s="65"/>
      <c r="EH966" s="65"/>
      <c r="EI966" s="65"/>
      <c r="EJ966" s="65"/>
      <c r="EK966" s="65"/>
      <c r="EL966" s="65"/>
      <c r="EM966" s="65"/>
      <c r="EN966" s="64"/>
      <c r="EO966" s="64"/>
      <c r="EP966" s="64"/>
      <c r="EQ966" s="64"/>
      <c r="ER966" s="64"/>
      <c r="ES966" s="166"/>
      <c r="ET966" s="166"/>
      <c r="EU966" s="166"/>
      <c r="EV966" s="166"/>
      <c r="EW966" s="166"/>
      <c r="EX966" s="166"/>
      <c r="EY966" s="166"/>
      <c r="EZ966" s="166"/>
      <c r="FA966" s="166"/>
      <c r="FB966" s="166"/>
      <c r="FC966" s="166"/>
      <c r="FD966" s="166"/>
      <c r="FE966" s="166"/>
      <c r="FF966" s="166"/>
      <c r="FG966" s="166"/>
      <c r="FH966" s="166"/>
      <c r="FI966" s="166"/>
      <c r="FJ966" s="166"/>
      <c r="FK966" s="166"/>
      <c r="FL966" s="166"/>
      <c r="FM966" s="166"/>
    </row>
    <row r="967" spans="66:169" x14ac:dyDescent="0.3">
      <c r="BN967" s="64"/>
      <c r="BO967" s="64"/>
      <c r="BP967" s="64"/>
      <c r="BQ967" s="64"/>
      <c r="BR967" s="64"/>
      <c r="BS967" s="64"/>
      <c r="BT967" s="64"/>
      <c r="BU967" s="64"/>
      <c r="BV967" s="64"/>
      <c r="BW967" s="64"/>
      <c r="BX967" s="64"/>
      <c r="BY967" s="64"/>
      <c r="BZ967" s="64"/>
      <c r="CA967" s="64"/>
      <c r="CC967" s="64"/>
      <c r="CD967" s="64"/>
      <c r="CE967" s="64"/>
      <c r="CF967" s="64"/>
      <c r="CG967" s="64"/>
      <c r="CH967" s="64"/>
      <c r="CI967" s="64"/>
      <c r="CJ967" s="64"/>
      <c r="CK967" s="64"/>
      <c r="CL967" s="64"/>
      <c r="CM967" s="64"/>
      <c r="CN967" s="64"/>
      <c r="CO967" s="64"/>
      <c r="CP967" s="64"/>
      <c r="CQ967" s="64"/>
      <c r="CR967" s="64"/>
      <c r="CS967" s="64"/>
      <c r="CT967" s="64"/>
      <c r="CU967" s="64"/>
      <c r="CV967" s="64"/>
      <c r="CW967" s="64"/>
      <c r="CX967" s="64"/>
      <c r="CY967" s="64"/>
      <c r="CZ967" s="64"/>
      <c r="DA967" s="64"/>
      <c r="DB967" s="64"/>
      <c r="DC967" s="64"/>
      <c r="DD967" s="64"/>
      <c r="DE967" s="64"/>
      <c r="DF967" s="65"/>
      <c r="DG967" s="65"/>
      <c r="DH967" s="64"/>
      <c r="DI967" s="64"/>
      <c r="DJ967" s="64"/>
      <c r="DK967" s="64"/>
      <c r="DL967" s="64"/>
      <c r="DM967" s="64"/>
      <c r="DN967" s="64"/>
      <c r="DO967" s="64"/>
      <c r="DP967" s="64"/>
      <c r="DQ967" s="64"/>
      <c r="DR967" s="64"/>
      <c r="DS967" s="65"/>
      <c r="DT967" s="65"/>
      <c r="DU967" s="65"/>
      <c r="DV967" s="65"/>
      <c r="DW967" s="65"/>
      <c r="DX967" s="65"/>
      <c r="DY967" s="65"/>
      <c r="DZ967" s="65"/>
      <c r="EA967" s="65"/>
      <c r="EB967" s="65"/>
      <c r="EC967" s="65"/>
      <c r="ED967" s="65"/>
      <c r="EE967" s="65"/>
      <c r="EF967" s="65"/>
      <c r="EG967" s="65"/>
      <c r="EH967" s="65"/>
      <c r="EI967" s="65"/>
      <c r="EJ967" s="65"/>
      <c r="EK967" s="65"/>
      <c r="EL967" s="65"/>
      <c r="EM967" s="65"/>
      <c r="EN967" s="64"/>
      <c r="EO967" s="64"/>
      <c r="EP967" s="64"/>
      <c r="EQ967" s="64"/>
      <c r="ER967" s="64"/>
      <c r="ES967" s="166"/>
      <c r="ET967" s="166"/>
      <c r="EU967" s="166"/>
      <c r="EV967" s="166"/>
      <c r="EW967" s="166"/>
      <c r="EX967" s="166"/>
      <c r="EY967" s="166"/>
      <c r="EZ967" s="166"/>
      <c r="FA967" s="166"/>
      <c r="FB967" s="166"/>
      <c r="FC967" s="166"/>
      <c r="FD967" s="166"/>
      <c r="FE967" s="166"/>
      <c r="FF967" s="166"/>
      <c r="FG967" s="166"/>
      <c r="FH967" s="166"/>
      <c r="FI967" s="166"/>
      <c r="FJ967" s="166"/>
      <c r="FK967" s="166"/>
      <c r="FL967" s="166"/>
      <c r="FM967" s="166"/>
    </row>
    <row r="968" spans="66:169" x14ac:dyDescent="0.3">
      <c r="BN968" s="64"/>
      <c r="BO968" s="64"/>
      <c r="BP968" s="64"/>
      <c r="BQ968" s="64"/>
      <c r="BR968" s="64"/>
      <c r="BS968" s="64"/>
      <c r="BT968" s="64"/>
      <c r="BU968" s="64"/>
      <c r="BV968" s="64"/>
      <c r="BW968" s="64"/>
      <c r="BX968" s="64"/>
      <c r="BY968" s="64"/>
      <c r="BZ968" s="64"/>
      <c r="CA968" s="64"/>
      <c r="CC968" s="64"/>
      <c r="CD968" s="64"/>
      <c r="CE968" s="64"/>
      <c r="CF968" s="64"/>
      <c r="CG968" s="64"/>
      <c r="CH968" s="64"/>
      <c r="CI968" s="64"/>
      <c r="CJ968" s="64"/>
      <c r="CK968" s="64"/>
      <c r="CL968" s="64"/>
      <c r="CM968" s="64"/>
      <c r="CN968" s="64"/>
      <c r="CO968" s="64"/>
      <c r="CP968" s="64"/>
      <c r="CQ968" s="64"/>
      <c r="CR968" s="64"/>
      <c r="CS968" s="64"/>
      <c r="CT968" s="64"/>
      <c r="CU968" s="64"/>
      <c r="CV968" s="64"/>
      <c r="CW968" s="64"/>
      <c r="CX968" s="64"/>
      <c r="CY968" s="64"/>
      <c r="CZ968" s="64"/>
      <c r="DA968" s="64"/>
      <c r="DB968" s="64"/>
      <c r="DC968" s="64"/>
      <c r="DD968" s="64"/>
      <c r="DE968" s="64"/>
      <c r="DF968" s="65"/>
      <c r="DG968" s="65"/>
      <c r="DH968" s="64"/>
      <c r="DI968" s="64"/>
      <c r="DJ968" s="64"/>
      <c r="DK968" s="64"/>
      <c r="DL968" s="64"/>
      <c r="DM968" s="64"/>
      <c r="DN968" s="64"/>
      <c r="DO968" s="64"/>
      <c r="DP968" s="64"/>
      <c r="DQ968" s="64"/>
      <c r="DR968" s="64"/>
      <c r="DS968" s="65"/>
      <c r="DT968" s="65"/>
      <c r="DU968" s="65"/>
      <c r="DV968" s="65"/>
      <c r="DW968" s="65"/>
      <c r="DX968" s="65"/>
      <c r="DY968" s="65"/>
      <c r="DZ968" s="65"/>
      <c r="EA968" s="65"/>
      <c r="EB968" s="65"/>
      <c r="EC968" s="65"/>
      <c r="ED968" s="65"/>
      <c r="EE968" s="65"/>
      <c r="EF968" s="65"/>
      <c r="EG968" s="65"/>
      <c r="EH968" s="65"/>
      <c r="EI968" s="65"/>
      <c r="EJ968" s="65"/>
      <c r="EK968" s="65"/>
      <c r="EL968" s="65"/>
      <c r="EM968" s="65"/>
      <c r="EN968" s="64"/>
      <c r="EO968" s="64"/>
      <c r="EP968" s="64"/>
      <c r="EQ968" s="64"/>
      <c r="ER968" s="64"/>
      <c r="ES968" s="166"/>
      <c r="ET968" s="166"/>
      <c r="EU968" s="166"/>
      <c r="EV968" s="166"/>
      <c r="EW968" s="166"/>
      <c r="EX968" s="166"/>
      <c r="EY968" s="166"/>
      <c r="EZ968" s="166"/>
      <c r="FA968" s="166"/>
      <c r="FB968" s="166"/>
      <c r="FC968" s="166"/>
      <c r="FD968" s="166"/>
      <c r="FE968" s="166"/>
      <c r="FF968" s="166"/>
      <c r="FG968" s="166"/>
      <c r="FH968" s="166"/>
      <c r="FI968" s="166"/>
      <c r="FJ968" s="166"/>
      <c r="FK968" s="166"/>
      <c r="FL968" s="166"/>
      <c r="FM968" s="166"/>
    </row>
    <row r="969" spans="66:169" x14ac:dyDescent="0.3">
      <c r="BN969" s="64"/>
      <c r="BO969" s="64"/>
      <c r="BP969" s="64"/>
      <c r="BQ969" s="64"/>
      <c r="BR969" s="64"/>
      <c r="BS969" s="64"/>
      <c r="BT969" s="64"/>
      <c r="BU969" s="64"/>
      <c r="BV969" s="64"/>
      <c r="BW969" s="64"/>
      <c r="BX969" s="64"/>
      <c r="BY969" s="64"/>
      <c r="BZ969" s="64"/>
      <c r="CA969" s="64"/>
      <c r="CC969" s="64"/>
      <c r="CD969" s="64"/>
      <c r="CE969" s="64"/>
      <c r="CF969" s="64"/>
      <c r="CG969" s="64"/>
      <c r="CH969" s="64"/>
      <c r="CI969" s="64"/>
      <c r="CJ969" s="64"/>
      <c r="CK969" s="64"/>
      <c r="CL969" s="64"/>
      <c r="CM969" s="64"/>
      <c r="CN969" s="64"/>
      <c r="CO969" s="64"/>
      <c r="CP969" s="64"/>
      <c r="CQ969" s="64"/>
      <c r="CR969" s="64"/>
      <c r="CS969" s="64"/>
      <c r="CT969" s="64"/>
      <c r="CU969" s="64"/>
      <c r="CV969" s="64"/>
      <c r="CW969" s="64"/>
      <c r="CX969" s="64"/>
      <c r="CY969" s="64"/>
      <c r="CZ969" s="64"/>
      <c r="DA969" s="64"/>
      <c r="DB969" s="64"/>
      <c r="DC969" s="64"/>
      <c r="DD969" s="64"/>
      <c r="DE969" s="64"/>
      <c r="DF969" s="65"/>
      <c r="DG969" s="65"/>
      <c r="DH969" s="64"/>
      <c r="DI969" s="64"/>
      <c r="DJ969" s="64"/>
      <c r="DK969" s="64"/>
      <c r="DL969" s="64"/>
      <c r="DM969" s="64"/>
      <c r="DN969" s="64"/>
      <c r="DO969" s="64"/>
      <c r="DP969" s="64"/>
      <c r="DQ969" s="64"/>
      <c r="DR969" s="64"/>
      <c r="DS969" s="65"/>
      <c r="DT969" s="65"/>
      <c r="DU969" s="65"/>
      <c r="DV969" s="65"/>
      <c r="DW969" s="65"/>
      <c r="DX969" s="65"/>
      <c r="DY969" s="65"/>
      <c r="DZ969" s="65"/>
      <c r="EA969" s="65"/>
      <c r="EB969" s="65"/>
      <c r="EC969" s="65"/>
      <c r="ED969" s="65"/>
      <c r="EE969" s="65"/>
      <c r="EF969" s="65"/>
      <c r="EG969" s="65"/>
      <c r="EH969" s="65"/>
      <c r="EI969" s="65"/>
      <c r="EJ969" s="65"/>
      <c r="EK969" s="65"/>
      <c r="EL969" s="65"/>
      <c r="EM969" s="65"/>
      <c r="EN969" s="64"/>
      <c r="EO969" s="64"/>
      <c r="EP969" s="64"/>
      <c r="EQ969" s="64"/>
      <c r="ER969" s="64"/>
      <c r="ES969" s="166"/>
      <c r="ET969" s="166"/>
      <c r="EU969" s="166"/>
      <c r="EV969" s="166"/>
      <c r="EW969" s="166"/>
      <c r="EX969" s="166"/>
      <c r="EY969" s="166"/>
      <c r="EZ969" s="166"/>
      <c r="FA969" s="166"/>
      <c r="FB969" s="166"/>
      <c r="FC969" s="166"/>
      <c r="FD969" s="166"/>
      <c r="FE969" s="166"/>
      <c r="FF969" s="166"/>
      <c r="FG969" s="166"/>
      <c r="FH969" s="166"/>
      <c r="FI969" s="166"/>
      <c r="FJ969" s="166"/>
      <c r="FK969" s="166"/>
      <c r="FL969" s="166"/>
      <c r="FM969" s="166"/>
    </row>
    <row r="970" spans="66:169" x14ac:dyDescent="0.3">
      <c r="BN970" s="64"/>
      <c r="BO970" s="64"/>
      <c r="BP970" s="64"/>
      <c r="BQ970" s="64"/>
      <c r="BR970" s="64"/>
      <c r="BS970" s="64"/>
      <c r="BT970" s="64"/>
      <c r="BU970" s="64"/>
      <c r="BV970" s="64"/>
      <c r="BW970" s="64"/>
      <c r="BX970" s="64"/>
      <c r="BY970" s="64"/>
      <c r="BZ970" s="64"/>
      <c r="CA970" s="64"/>
      <c r="CC970" s="64"/>
      <c r="CD970" s="64"/>
      <c r="CE970" s="64"/>
      <c r="CF970" s="64"/>
      <c r="CG970" s="64"/>
      <c r="CH970" s="64"/>
      <c r="CI970" s="64"/>
      <c r="CJ970" s="64"/>
      <c r="CK970" s="64"/>
      <c r="CL970" s="64"/>
      <c r="CM970" s="64"/>
      <c r="CN970" s="64"/>
      <c r="CO970" s="64"/>
      <c r="CP970" s="64"/>
      <c r="CQ970" s="64"/>
      <c r="CR970" s="64"/>
      <c r="CS970" s="64"/>
      <c r="CT970" s="64"/>
      <c r="CU970" s="64"/>
      <c r="CV970" s="64"/>
      <c r="CW970" s="64"/>
      <c r="CX970" s="64"/>
      <c r="CY970" s="64"/>
      <c r="CZ970" s="64"/>
      <c r="DA970" s="64"/>
      <c r="DB970" s="64"/>
      <c r="DC970" s="64"/>
      <c r="DD970" s="64"/>
      <c r="DE970" s="64"/>
      <c r="DF970" s="65"/>
      <c r="DG970" s="65"/>
      <c r="DH970" s="64"/>
      <c r="DI970" s="64"/>
      <c r="DJ970" s="64"/>
      <c r="DK970" s="64"/>
      <c r="DL970" s="64"/>
      <c r="DM970" s="64"/>
      <c r="DN970" s="64"/>
      <c r="DO970" s="64"/>
      <c r="DP970" s="64"/>
      <c r="DQ970" s="64"/>
      <c r="DR970" s="64"/>
      <c r="DS970" s="65"/>
      <c r="DT970" s="65"/>
      <c r="DU970" s="65"/>
      <c r="DV970" s="65"/>
      <c r="DW970" s="65"/>
      <c r="DX970" s="65"/>
      <c r="DY970" s="65"/>
      <c r="DZ970" s="65"/>
      <c r="EA970" s="65"/>
      <c r="EB970" s="65"/>
      <c r="EC970" s="65"/>
      <c r="ED970" s="65"/>
      <c r="EE970" s="65"/>
      <c r="EF970" s="65"/>
      <c r="EG970" s="65"/>
      <c r="EH970" s="65"/>
      <c r="EI970" s="65"/>
      <c r="EJ970" s="65"/>
      <c r="EK970" s="65"/>
      <c r="EL970" s="65"/>
      <c r="EM970" s="65"/>
      <c r="EN970" s="64"/>
      <c r="EO970" s="64"/>
      <c r="EP970" s="64"/>
      <c r="EQ970" s="64"/>
      <c r="ER970" s="64"/>
      <c r="ES970" s="166"/>
      <c r="ET970" s="166"/>
      <c r="EU970" s="166"/>
      <c r="EV970" s="166"/>
      <c r="EW970" s="166"/>
      <c r="EX970" s="166"/>
      <c r="EY970" s="166"/>
      <c r="EZ970" s="166"/>
      <c r="FA970" s="166"/>
      <c r="FB970" s="166"/>
      <c r="FC970" s="166"/>
      <c r="FD970" s="166"/>
      <c r="FE970" s="166"/>
      <c r="FF970" s="166"/>
      <c r="FG970" s="166"/>
      <c r="FH970" s="166"/>
      <c r="FI970" s="166"/>
      <c r="FJ970" s="166"/>
      <c r="FK970" s="166"/>
      <c r="FL970" s="166"/>
      <c r="FM970" s="166"/>
    </row>
    <row r="971" spans="66:169" x14ac:dyDescent="0.3">
      <c r="BN971" s="64"/>
      <c r="BO971" s="64"/>
      <c r="BP971" s="64"/>
      <c r="BQ971" s="64"/>
      <c r="BR971" s="64"/>
      <c r="BS971" s="64"/>
      <c r="BT971" s="64"/>
      <c r="BU971" s="64"/>
      <c r="BV971" s="64"/>
      <c r="BW971" s="64"/>
      <c r="BX971" s="64"/>
      <c r="BY971" s="64"/>
      <c r="BZ971" s="64"/>
      <c r="CA971" s="64"/>
      <c r="CC971" s="64"/>
      <c r="CD971" s="64"/>
      <c r="CE971" s="64"/>
      <c r="CF971" s="64"/>
      <c r="CG971" s="64"/>
      <c r="CH971" s="64"/>
      <c r="CI971" s="64"/>
      <c r="CJ971" s="64"/>
      <c r="CK971" s="64"/>
      <c r="CL971" s="64"/>
      <c r="CM971" s="64"/>
      <c r="CN971" s="64"/>
      <c r="CO971" s="64"/>
      <c r="CP971" s="64"/>
      <c r="CQ971" s="64"/>
      <c r="CR971" s="64"/>
      <c r="CS971" s="64"/>
      <c r="CT971" s="64"/>
      <c r="CU971" s="64"/>
      <c r="CV971" s="64"/>
      <c r="CW971" s="64"/>
      <c r="CX971" s="64"/>
      <c r="CY971" s="64"/>
      <c r="CZ971" s="64"/>
      <c r="DA971" s="64"/>
      <c r="DB971" s="64"/>
      <c r="DC971" s="64"/>
      <c r="DD971" s="64"/>
      <c r="DE971" s="64"/>
      <c r="DF971" s="65"/>
      <c r="DG971" s="65"/>
      <c r="DH971" s="64"/>
      <c r="DI971" s="64"/>
      <c r="DJ971" s="64"/>
      <c r="DK971" s="64"/>
      <c r="DL971" s="64"/>
      <c r="DM971" s="64"/>
      <c r="DN971" s="64"/>
      <c r="DO971" s="64"/>
      <c r="DP971" s="64"/>
      <c r="DQ971" s="64"/>
      <c r="DR971" s="64"/>
      <c r="DS971" s="65"/>
      <c r="DT971" s="65"/>
      <c r="DU971" s="65"/>
      <c r="DV971" s="65"/>
      <c r="DW971" s="65"/>
      <c r="DX971" s="65"/>
      <c r="DY971" s="65"/>
      <c r="DZ971" s="65"/>
      <c r="EA971" s="65"/>
      <c r="EB971" s="65"/>
      <c r="EC971" s="65"/>
      <c r="ED971" s="65"/>
      <c r="EE971" s="65"/>
      <c r="EF971" s="65"/>
      <c r="EG971" s="65"/>
      <c r="EH971" s="65"/>
      <c r="EI971" s="65"/>
      <c r="EJ971" s="65"/>
      <c r="EK971" s="65"/>
      <c r="EL971" s="65"/>
      <c r="EM971" s="65"/>
      <c r="EN971" s="64"/>
      <c r="EO971" s="64"/>
      <c r="EP971" s="64"/>
      <c r="EQ971" s="64"/>
      <c r="ER971" s="64"/>
      <c r="ES971" s="166"/>
      <c r="ET971" s="166"/>
      <c r="EU971" s="166"/>
      <c r="EV971" s="166"/>
      <c r="EW971" s="166"/>
      <c r="EX971" s="166"/>
      <c r="EY971" s="166"/>
      <c r="EZ971" s="166"/>
      <c r="FA971" s="166"/>
      <c r="FB971" s="166"/>
      <c r="FC971" s="166"/>
      <c r="FD971" s="166"/>
      <c r="FE971" s="166"/>
      <c r="FF971" s="166"/>
      <c r="FG971" s="166"/>
      <c r="FH971" s="166"/>
      <c r="FI971" s="166"/>
      <c r="FJ971" s="166"/>
      <c r="FK971" s="166"/>
      <c r="FL971" s="166"/>
      <c r="FM971" s="166"/>
    </row>
    <row r="972" spans="66:169" x14ac:dyDescent="0.3">
      <c r="BN972" s="64"/>
      <c r="BO972" s="64"/>
      <c r="BP972" s="64"/>
      <c r="BQ972" s="64"/>
      <c r="BR972" s="64"/>
      <c r="BS972" s="64"/>
      <c r="BT972" s="64"/>
      <c r="BU972" s="64"/>
      <c r="BV972" s="64"/>
      <c r="BW972" s="64"/>
      <c r="BX972" s="64"/>
      <c r="BY972" s="64"/>
      <c r="BZ972" s="64"/>
      <c r="CA972" s="64"/>
      <c r="CC972" s="64"/>
      <c r="CD972" s="64"/>
      <c r="CE972" s="64"/>
      <c r="CF972" s="64"/>
      <c r="CG972" s="64"/>
      <c r="CH972" s="64"/>
      <c r="CI972" s="64"/>
      <c r="CJ972" s="64"/>
      <c r="CK972" s="64"/>
      <c r="CL972" s="64"/>
      <c r="CM972" s="64"/>
      <c r="CN972" s="64"/>
      <c r="CO972" s="64"/>
      <c r="CP972" s="64"/>
      <c r="CQ972" s="64"/>
      <c r="CR972" s="64"/>
      <c r="CS972" s="64"/>
      <c r="CT972" s="64"/>
      <c r="CU972" s="64"/>
      <c r="CV972" s="64"/>
      <c r="CW972" s="64"/>
      <c r="CX972" s="64"/>
      <c r="CY972" s="64"/>
      <c r="CZ972" s="64"/>
      <c r="DA972" s="64"/>
      <c r="DB972" s="64"/>
      <c r="DC972" s="64"/>
      <c r="DD972" s="64"/>
      <c r="DE972" s="64"/>
      <c r="DF972" s="65"/>
      <c r="DG972" s="65"/>
      <c r="DH972" s="64"/>
      <c r="DI972" s="64"/>
      <c r="DJ972" s="64"/>
      <c r="DK972" s="64"/>
      <c r="DL972" s="64"/>
      <c r="DM972" s="64"/>
      <c r="DN972" s="64"/>
      <c r="DO972" s="64"/>
      <c r="DP972" s="64"/>
      <c r="DQ972" s="64"/>
      <c r="DR972" s="64"/>
      <c r="DS972" s="65"/>
      <c r="DT972" s="65"/>
      <c r="DU972" s="65"/>
      <c r="DV972" s="65"/>
      <c r="DW972" s="65"/>
      <c r="DX972" s="65"/>
      <c r="DY972" s="65"/>
      <c r="DZ972" s="65"/>
      <c r="EA972" s="65"/>
      <c r="EB972" s="65"/>
      <c r="EC972" s="65"/>
      <c r="ED972" s="65"/>
      <c r="EE972" s="65"/>
      <c r="EF972" s="65"/>
      <c r="EG972" s="65"/>
      <c r="EH972" s="65"/>
      <c r="EI972" s="65"/>
      <c r="EJ972" s="65"/>
      <c r="EK972" s="65"/>
      <c r="EL972" s="65"/>
      <c r="EM972" s="65"/>
      <c r="EN972" s="64"/>
      <c r="EO972" s="64"/>
      <c r="EP972" s="64"/>
      <c r="EQ972" s="64"/>
      <c r="ER972" s="64"/>
      <c r="ES972" s="166"/>
      <c r="ET972" s="166"/>
      <c r="EU972" s="166"/>
      <c r="EV972" s="166"/>
      <c r="EW972" s="166"/>
      <c r="EX972" s="166"/>
      <c r="EY972" s="166"/>
      <c r="EZ972" s="166"/>
      <c r="FA972" s="166"/>
      <c r="FB972" s="166"/>
      <c r="FC972" s="166"/>
      <c r="FD972" s="166"/>
      <c r="FE972" s="166"/>
      <c r="FF972" s="166"/>
      <c r="FG972" s="166"/>
      <c r="FH972" s="166"/>
      <c r="FI972" s="166"/>
      <c r="FJ972" s="166"/>
      <c r="FK972" s="166"/>
      <c r="FL972" s="166"/>
      <c r="FM972" s="166"/>
    </row>
    <row r="973" spans="66:169" x14ac:dyDescent="0.3">
      <c r="BN973" s="64"/>
      <c r="BO973" s="64"/>
      <c r="BP973" s="64"/>
      <c r="BQ973" s="64"/>
      <c r="BR973" s="64"/>
      <c r="BS973" s="64"/>
      <c r="BT973" s="64"/>
      <c r="BU973" s="64"/>
      <c r="BV973" s="64"/>
      <c r="BW973" s="64"/>
      <c r="BX973" s="64"/>
      <c r="BY973" s="64"/>
      <c r="BZ973" s="64"/>
      <c r="CA973" s="64"/>
      <c r="CC973" s="64"/>
      <c r="CD973" s="64"/>
      <c r="CE973" s="64"/>
      <c r="CF973" s="64"/>
      <c r="CG973" s="64"/>
      <c r="CH973" s="64"/>
      <c r="CI973" s="64"/>
      <c r="CJ973" s="64"/>
      <c r="CK973" s="64"/>
      <c r="CL973" s="64"/>
      <c r="CM973" s="64"/>
      <c r="CN973" s="64"/>
      <c r="CO973" s="64"/>
      <c r="CP973" s="64"/>
      <c r="CQ973" s="64"/>
      <c r="CR973" s="64"/>
      <c r="CS973" s="64"/>
      <c r="CT973" s="64"/>
      <c r="CU973" s="64"/>
      <c r="CV973" s="64"/>
      <c r="CW973" s="64"/>
      <c r="CX973" s="64"/>
      <c r="CY973" s="64"/>
      <c r="CZ973" s="64"/>
      <c r="DA973" s="64"/>
      <c r="DB973" s="64"/>
      <c r="DC973" s="64"/>
      <c r="DD973" s="64"/>
      <c r="DE973" s="64"/>
      <c r="DF973" s="65"/>
      <c r="DG973" s="65"/>
      <c r="DH973" s="64"/>
      <c r="DI973" s="64"/>
      <c r="DJ973" s="64"/>
      <c r="DK973" s="64"/>
      <c r="DL973" s="64"/>
      <c r="DM973" s="64"/>
      <c r="DN973" s="64"/>
      <c r="DO973" s="64"/>
      <c r="DP973" s="64"/>
      <c r="DQ973" s="64"/>
      <c r="DR973" s="64"/>
      <c r="DS973" s="65"/>
      <c r="DT973" s="65"/>
      <c r="DU973" s="65"/>
      <c r="DV973" s="65"/>
      <c r="DW973" s="65"/>
      <c r="DX973" s="65"/>
      <c r="DY973" s="65"/>
      <c r="DZ973" s="65"/>
      <c r="EA973" s="65"/>
      <c r="EB973" s="65"/>
      <c r="EC973" s="65"/>
      <c r="ED973" s="65"/>
      <c r="EE973" s="65"/>
      <c r="EF973" s="65"/>
      <c r="EG973" s="65"/>
      <c r="EH973" s="65"/>
      <c r="EI973" s="65"/>
      <c r="EJ973" s="65"/>
      <c r="EK973" s="65"/>
      <c r="EL973" s="65"/>
      <c r="EM973" s="65"/>
      <c r="EN973" s="64"/>
      <c r="EO973" s="64"/>
      <c r="EP973" s="64"/>
      <c r="EQ973" s="64"/>
      <c r="ER973" s="64"/>
      <c r="ES973" s="166"/>
      <c r="ET973" s="166"/>
      <c r="EU973" s="166"/>
      <c r="EV973" s="166"/>
      <c r="EW973" s="166"/>
      <c r="EX973" s="166"/>
      <c r="EY973" s="166"/>
      <c r="EZ973" s="166"/>
      <c r="FA973" s="166"/>
      <c r="FB973" s="166"/>
      <c r="FC973" s="166"/>
      <c r="FD973" s="166"/>
      <c r="FE973" s="166"/>
      <c r="FF973" s="166"/>
      <c r="FG973" s="166"/>
      <c r="FH973" s="166"/>
      <c r="FI973" s="166"/>
      <c r="FJ973" s="166"/>
      <c r="FK973" s="166"/>
      <c r="FL973" s="166"/>
      <c r="FM973" s="166"/>
    </row>
    <row r="974" spans="66:169" x14ac:dyDescent="0.3">
      <c r="BN974" s="64"/>
      <c r="BO974" s="64"/>
      <c r="BP974" s="64"/>
      <c r="BQ974" s="64"/>
      <c r="BR974" s="64"/>
      <c r="BS974" s="64"/>
      <c r="BT974" s="64"/>
      <c r="BU974" s="64"/>
      <c r="BV974" s="64"/>
      <c r="BW974" s="64"/>
      <c r="BX974" s="64"/>
      <c r="BY974" s="64"/>
      <c r="BZ974" s="64"/>
      <c r="CA974" s="64"/>
      <c r="CC974" s="64"/>
      <c r="CD974" s="64"/>
      <c r="CE974" s="64"/>
      <c r="CF974" s="64"/>
      <c r="CG974" s="64"/>
      <c r="CH974" s="64"/>
      <c r="CI974" s="64"/>
      <c r="CJ974" s="64"/>
      <c r="CK974" s="64"/>
      <c r="CL974" s="64"/>
      <c r="CM974" s="64"/>
      <c r="CN974" s="64"/>
      <c r="CO974" s="64"/>
      <c r="CP974" s="64"/>
      <c r="CQ974" s="64"/>
      <c r="CR974" s="64"/>
      <c r="CS974" s="64"/>
      <c r="CT974" s="64"/>
      <c r="CU974" s="64"/>
      <c r="CV974" s="64"/>
      <c r="CW974" s="64"/>
      <c r="CX974" s="64"/>
      <c r="CY974" s="64"/>
      <c r="CZ974" s="64"/>
      <c r="DA974" s="64"/>
      <c r="DB974" s="64"/>
      <c r="DC974" s="64"/>
      <c r="DD974" s="64"/>
      <c r="DE974" s="64"/>
      <c r="DF974" s="65"/>
      <c r="DG974" s="65"/>
      <c r="DH974" s="64"/>
      <c r="DI974" s="64"/>
      <c r="DJ974" s="64"/>
      <c r="DK974" s="64"/>
      <c r="DL974" s="64"/>
      <c r="DM974" s="64"/>
      <c r="DN974" s="64"/>
      <c r="DO974" s="64"/>
      <c r="DP974" s="64"/>
      <c r="DQ974" s="64"/>
      <c r="DR974" s="64"/>
      <c r="DS974" s="65"/>
      <c r="DT974" s="65"/>
      <c r="DU974" s="65"/>
      <c r="DV974" s="65"/>
      <c r="DW974" s="65"/>
      <c r="DX974" s="65"/>
      <c r="DY974" s="65"/>
      <c r="DZ974" s="65"/>
      <c r="EA974" s="65"/>
      <c r="EB974" s="65"/>
      <c r="EC974" s="65"/>
      <c r="ED974" s="65"/>
      <c r="EE974" s="65"/>
      <c r="EF974" s="65"/>
      <c r="EG974" s="65"/>
      <c r="EH974" s="65"/>
      <c r="EI974" s="65"/>
      <c r="EJ974" s="65"/>
      <c r="EK974" s="65"/>
      <c r="EL974" s="65"/>
      <c r="EM974" s="65"/>
      <c r="EN974" s="64"/>
      <c r="EO974" s="64"/>
      <c r="EP974" s="64"/>
      <c r="EQ974" s="64"/>
      <c r="ER974" s="64"/>
      <c r="ES974" s="166"/>
      <c r="ET974" s="166"/>
      <c r="EU974" s="166"/>
      <c r="EV974" s="166"/>
      <c r="EW974" s="166"/>
      <c r="EX974" s="166"/>
      <c r="EY974" s="166"/>
      <c r="EZ974" s="166"/>
      <c r="FA974" s="166"/>
      <c r="FB974" s="166"/>
      <c r="FC974" s="166"/>
      <c r="FD974" s="166"/>
      <c r="FE974" s="166"/>
      <c r="FF974" s="166"/>
      <c r="FG974" s="166"/>
      <c r="FH974" s="166"/>
      <c r="FI974" s="166"/>
      <c r="FJ974" s="166"/>
      <c r="FK974" s="166"/>
      <c r="FL974" s="166"/>
      <c r="FM974" s="166"/>
    </row>
    <row r="975" spans="66:169" x14ac:dyDescent="0.3">
      <c r="BN975" s="64"/>
      <c r="BO975" s="64"/>
      <c r="BP975" s="64"/>
      <c r="BQ975" s="64"/>
      <c r="BR975" s="64"/>
      <c r="BS975" s="64"/>
      <c r="BT975" s="64"/>
      <c r="BU975" s="64"/>
      <c r="BV975" s="64"/>
      <c r="BW975" s="64"/>
      <c r="BX975" s="64"/>
      <c r="BY975" s="64"/>
      <c r="BZ975" s="64"/>
      <c r="CA975" s="64"/>
      <c r="CC975" s="64"/>
      <c r="CD975" s="64"/>
      <c r="CE975" s="64"/>
      <c r="CF975" s="64"/>
      <c r="CG975" s="64"/>
      <c r="CH975" s="64"/>
      <c r="CI975" s="64"/>
      <c r="CJ975" s="64"/>
      <c r="CK975" s="64"/>
      <c r="CL975" s="64"/>
      <c r="CM975" s="64"/>
      <c r="CN975" s="64"/>
      <c r="CO975" s="64"/>
      <c r="CP975" s="64"/>
      <c r="CQ975" s="64"/>
      <c r="CR975" s="64"/>
      <c r="CS975" s="64"/>
      <c r="CT975" s="64"/>
      <c r="CU975" s="64"/>
      <c r="CV975" s="64"/>
      <c r="CW975" s="64"/>
      <c r="CX975" s="64"/>
      <c r="CY975" s="64"/>
      <c r="CZ975" s="64"/>
      <c r="DA975" s="64"/>
      <c r="DB975" s="64"/>
      <c r="DC975" s="64"/>
      <c r="DD975" s="64"/>
      <c r="DE975" s="64"/>
      <c r="DF975" s="65"/>
      <c r="DG975" s="65"/>
      <c r="DH975" s="64"/>
      <c r="DI975" s="64"/>
      <c r="DJ975" s="64"/>
      <c r="DK975" s="64"/>
      <c r="DL975" s="64"/>
      <c r="DM975" s="64"/>
      <c r="DN975" s="64"/>
      <c r="DO975" s="64"/>
      <c r="DP975" s="64"/>
      <c r="DQ975" s="64"/>
      <c r="DR975" s="64"/>
      <c r="DS975" s="65"/>
      <c r="DT975" s="65"/>
      <c r="DU975" s="65"/>
      <c r="DV975" s="65"/>
      <c r="DW975" s="65"/>
      <c r="DX975" s="65"/>
      <c r="DY975" s="65"/>
      <c r="DZ975" s="65"/>
      <c r="EA975" s="65"/>
      <c r="EB975" s="65"/>
      <c r="EC975" s="65"/>
      <c r="ED975" s="65"/>
      <c r="EE975" s="65"/>
      <c r="EF975" s="65"/>
      <c r="EG975" s="65"/>
      <c r="EH975" s="65"/>
      <c r="EI975" s="65"/>
      <c r="EJ975" s="65"/>
      <c r="EK975" s="65"/>
      <c r="EL975" s="65"/>
      <c r="EM975" s="65"/>
      <c r="EN975" s="64"/>
      <c r="EO975" s="64"/>
      <c r="EP975" s="64"/>
      <c r="EQ975" s="64"/>
      <c r="ER975" s="64"/>
      <c r="ES975" s="166"/>
      <c r="ET975" s="166"/>
      <c r="EU975" s="166"/>
      <c r="EV975" s="166"/>
      <c r="EW975" s="166"/>
      <c r="EX975" s="166"/>
      <c r="EY975" s="166"/>
      <c r="EZ975" s="166"/>
      <c r="FA975" s="166"/>
      <c r="FB975" s="166"/>
      <c r="FC975" s="166"/>
      <c r="FD975" s="166"/>
      <c r="FE975" s="166"/>
      <c r="FF975" s="166"/>
      <c r="FG975" s="166"/>
      <c r="FH975" s="166"/>
      <c r="FI975" s="166"/>
      <c r="FJ975" s="166"/>
      <c r="FK975" s="166"/>
      <c r="FL975" s="166"/>
      <c r="FM975" s="166"/>
    </row>
    <row r="976" spans="66:169" x14ac:dyDescent="0.3">
      <c r="BN976" s="64"/>
      <c r="BO976" s="64"/>
      <c r="BP976" s="64"/>
      <c r="BQ976" s="64"/>
      <c r="BR976" s="64"/>
      <c r="BS976" s="64"/>
      <c r="BT976" s="64"/>
      <c r="BU976" s="64"/>
      <c r="BV976" s="64"/>
      <c r="BW976" s="64"/>
      <c r="BX976" s="64"/>
      <c r="BY976" s="64"/>
      <c r="BZ976" s="64"/>
      <c r="CA976" s="64"/>
      <c r="CC976" s="64"/>
      <c r="CD976" s="64"/>
      <c r="CE976" s="64"/>
      <c r="CF976" s="64"/>
      <c r="CG976" s="64"/>
      <c r="CH976" s="64"/>
      <c r="CI976" s="64"/>
      <c r="CJ976" s="64"/>
      <c r="CK976" s="64"/>
      <c r="CL976" s="64"/>
      <c r="CM976" s="64"/>
      <c r="CN976" s="64"/>
      <c r="CO976" s="64"/>
      <c r="CP976" s="64"/>
      <c r="CQ976" s="64"/>
      <c r="CR976" s="64"/>
      <c r="CS976" s="64"/>
      <c r="CT976" s="64"/>
      <c r="CU976" s="64"/>
      <c r="CV976" s="64"/>
      <c r="CW976" s="64"/>
      <c r="CX976" s="64"/>
      <c r="CY976" s="64"/>
      <c r="CZ976" s="64"/>
      <c r="DA976" s="64"/>
      <c r="DB976" s="64"/>
      <c r="DC976" s="64"/>
      <c r="DD976" s="64"/>
      <c r="DE976" s="64"/>
      <c r="DF976" s="65"/>
      <c r="DG976" s="65"/>
      <c r="DH976" s="64"/>
      <c r="DI976" s="64"/>
      <c r="DJ976" s="64"/>
      <c r="DK976" s="64"/>
      <c r="DL976" s="64"/>
      <c r="DM976" s="64"/>
      <c r="DN976" s="64"/>
      <c r="DO976" s="64"/>
      <c r="DP976" s="64"/>
      <c r="DQ976" s="64"/>
      <c r="DR976" s="64"/>
      <c r="DS976" s="65"/>
      <c r="DT976" s="65"/>
      <c r="DU976" s="65"/>
      <c r="DV976" s="65"/>
      <c r="DW976" s="65"/>
      <c r="DX976" s="65"/>
      <c r="DY976" s="65"/>
      <c r="DZ976" s="65"/>
      <c r="EA976" s="65"/>
      <c r="EB976" s="65"/>
      <c r="EC976" s="65"/>
      <c r="ED976" s="65"/>
      <c r="EE976" s="65"/>
      <c r="EF976" s="65"/>
      <c r="EG976" s="65"/>
      <c r="EH976" s="65"/>
      <c r="EI976" s="65"/>
      <c r="EJ976" s="65"/>
      <c r="EK976" s="65"/>
      <c r="EL976" s="65"/>
      <c r="EM976" s="65"/>
      <c r="EN976" s="64"/>
      <c r="EO976" s="64"/>
      <c r="EP976" s="64"/>
      <c r="EQ976" s="64"/>
      <c r="ER976" s="64"/>
      <c r="ES976" s="166"/>
      <c r="ET976" s="166"/>
      <c r="EU976" s="166"/>
      <c r="EV976" s="166"/>
      <c r="EW976" s="166"/>
      <c r="EX976" s="166"/>
      <c r="EY976" s="166"/>
      <c r="EZ976" s="166"/>
      <c r="FA976" s="166"/>
      <c r="FB976" s="166"/>
      <c r="FC976" s="166"/>
      <c r="FD976" s="166"/>
      <c r="FE976" s="166"/>
      <c r="FF976" s="166"/>
      <c r="FG976" s="166"/>
      <c r="FH976" s="166"/>
      <c r="FI976" s="166"/>
      <c r="FJ976" s="166"/>
      <c r="FK976" s="166"/>
      <c r="FL976" s="166"/>
      <c r="FM976" s="166"/>
    </row>
    <row r="977" spans="66:169" x14ac:dyDescent="0.3">
      <c r="BN977" s="64"/>
      <c r="BO977" s="64"/>
      <c r="BP977" s="64"/>
      <c r="BQ977" s="64"/>
      <c r="BR977" s="64"/>
      <c r="BS977" s="64"/>
      <c r="BT977" s="64"/>
      <c r="BU977" s="64"/>
      <c r="BV977" s="64"/>
      <c r="BW977" s="64"/>
      <c r="BX977" s="64"/>
      <c r="BY977" s="64"/>
      <c r="BZ977" s="64"/>
      <c r="CA977" s="64"/>
      <c r="CC977" s="64"/>
      <c r="CD977" s="64"/>
      <c r="CE977" s="64"/>
      <c r="CF977" s="64"/>
      <c r="CG977" s="64"/>
      <c r="CH977" s="64"/>
      <c r="CI977" s="64"/>
      <c r="CJ977" s="64"/>
      <c r="CK977" s="64"/>
      <c r="CL977" s="64"/>
      <c r="CM977" s="64"/>
      <c r="CN977" s="64"/>
      <c r="CO977" s="64"/>
      <c r="CP977" s="64"/>
      <c r="CQ977" s="64"/>
      <c r="CR977" s="64"/>
      <c r="CS977" s="64"/>
      <c r="CT977" s="64"/>
      <c r="CU977" s="64"/>
      <c r="CV977" s="64"/>
      <c r="CW977" s="64"/>
      <c r="CX977" s="64"/>
      <c r="CY977" s="64"/>
      <c r="CZ977" s="64"/>
      <c r="DA977" s="64"/>
      <c r="DB977" s="64"/>
      <c r="DC977" s="64"/>
      <c r="DD977" s="64"/>
      <c r="DE977" s="64"/>
      <c r="DF977" s="65"/>
      <c r="DG977" s="65"/>
      <c r="DH977" s="64"/>
      <c r="DI977" s="64"/>
      <c r="DJ977" s="64"/>
      <c r="DK977" s="64"/>
      <c r="DL977" s="64"/>
      <c r="DM977" s="64"/>
      <c r="DN977" s="64"/>
      <c r="DO977" s="64"/>
      <c r="DP977" s="64"/>
      <c r="DQ977" s="64"/>
      <c r="DR977" s="64"/>
      <c r="DS977" s="65"/>
      <c r="DT977" s="65"/>
      <c r="DU977" s="65"/>
      <c r="DV977" s="65"/>
      <c r="DW977" s="65"/>
      <c r="DX977" s="65"/>
      <c r="DY977" s="65"/>
      <c r="DZ977" s="65"/>
      <c r="EA977" s="65"/>
      <c r="EB977" s="65"/>
      <c r="EC977" s="65"/>
      <c r="ED977" s="65"/>
      <c r="EE977" s="65"/>
      <c r="EF977" s="65"/>
      <c r="EG977" s="65"/>
      <c r="EH977" s="65"/>
      <c r="EI977" s="65"/>
      <c r="EJ977" s="65"/>
      <c r="EK977" s="65"/>
      <c r="EL977" s="65"/>
      <c r="EM977" s="65"/>
      <c r="EN977" s="64"/>
      <c r="EO977" s="64"/>
      <c r="EP977" s="64"/>
      <c r="EQ977" s="64"/>
      <c r="ER977" s="64"/>
      <c r="ES977" s="166"/>
      <c r="ET977" s="166"/>
      <c r="EU977" s="166"/>
      <c r="EV977" s="166"/>
      <c r="EW977" s="166"/>
      <c r="EX977" s="166"/>
      <c r="EY977" s="166"/>
      <c r="EZ977" s="166"/>
      <c r="FA977" s="166"/>
      <c r="FB977" s="166"/>
      <c r="FC977" s="166"/>
      <c r="FD977" s="166"/>
      <c r="FE977" s="166"/>
      <c r="FF977" s="166"/>
      <c r="FG977" s="166"/>
      <c r="FH977" s="166"/>
      <c r="FI977" s="166"/>
      <c r="FJ977" s="166"/>
      <c r="FK977" s="166"/>
      <c r="FL977" s="166"/>
      <c r="FM977" s="166"/>
    </row>
    <row r="978" spans="66:169" x14ac:dyDescent="0.3">
      <c r="BN978" s="64"/>
      <c r="BO978" s="64"/>
      <c r="BP978" s="64"/>
      <c r="BQ978" s="64"/>
      <c r="BR978" s="64"/>
      <c r="BS978" s="64"/>
      <c r="BT978" s="64"/>
      <c r="BU978" s="64"/>
      <c r="BV978" s="64"/>
      <c r="BW978" s="64"/>
      <c r="BX978" s="64"/>
      <c r="BY978" s="64"/>
      <c r="BZ978" s="64"/>
      <c r="CA978" s="64"/>
      <c r="CC978" s="64"/>
      <c r="CD978" s="64"/>
      <c r="CE978" s="64"/>
      <c r="CF978" s="64"/>
      <c r="CG978" s="64"/>
      <c r="CH978" s="64"/>
      <c r="CI978" s="64"/>
      <c r="CJ978" s="64"/>
      <c r="CK978" s="64"/>
      <c r="CL978" s="64"/>
      <c r="CM978" s="64"/>
      <c r="CN978" s="64"/>
      <c r="CO978" s="64"/>
      <c r="CP978" s="64"/>
      <c r="CQ978" s="64"/>
      <c r="CR978" s="64"/>
      <c r="CS978" s="64"/>
      <c r="CT978" s="64"/>
      <c r="CU978" s="64"/>
      <c r="CV978" s="64"/>
      <c r="CW978" s="64"/>
      <c r="CX978" s="64"/>
      <c r="CY978" s="64"/>
      <c r="CZ978" s="64"/>
      <c r="DA978" s="64"/>
      <c r="DB978" s="64"/>
      <c r="DC978" s="64"/>
      <c r="DD978" s="64"/>
      <c r="DE978" s="64"/>
      <c r="DF978" s="65"/>
      <c r="DG978" s="65"/>
      <c r="DH978" s="64"/>
      <c r="DI978" s="64"/>
      <c r="DJ978" s="64"/>
      <c r="DK978" s="64"/>
      <c r="DL978" s="64"/>
      <c r="DM978" s="64"/>
      <c r="DN978" s="64"/>
      <c r="DO978" s="64"/>
      <c r="DP978" s="64"/>
      <c r="DQ978" s="64"/>
      <c r="DR978" s="64"/>
      <c r="DS978" s="65"/>
      <c r="DT978" s="65"/>
      <c r="DU978" s="65"/>
      <c r="DV978" s="65"/>
      <c r="DW978" s="65"/>
      <c r="DX978" s="65"/>
      <c r="DY978" s="65"/>
      <c r="DZ978" s="65"/>
      <c r="EA978" s="65"/>
      <c r="EB978" s="65"/>
      <c r="EC978" s="65"/>
      <c r="ED978" s="65"/>
      <c r="EE978" s="65"/>
      <c r="EF978" s="65"/>
      <c r="EG978" s="65"/>
      <c r="EH978" s="65"/>
      <c r="EI978" s="65"/>
      <c r="EJ978" s="65"/>
      <c r="EK978" s="65"/>
      <c r="EL978" s="65"/>
      <c r="EM978" s="65"/>
      <c r="EN978" s="64"/>
      <c r="EO978" s="64"/>
      <c r="EP978" s="64"/>
      <c r="EQ978" s="64"/>
      <c r="ER978" s="64"/>
      <c r="ES978" s="166"/>
      <c r="ET978" s="166"/>
      <c r="EU978" s="166"/>
      <c r="EV978" s="166"/>
      <c r="EW978" s="166"/>
      <c r="EX978" s="166"/>
      <c r="EY978" s="166"/>
      <c r="EZ978" s="166"/>
      <c r="FA978" s="166"/>
      <c r="FB978" s="166"/>
      <c r="FC978" s="166"/>
      <c r="FD978" s="166"/>
      <c r="FE978" s="166"/>
      <c r="FF978" s="166"/>
      <c r="FG978" s="166"/>
      <c r="FH978" s="166"/>
      <c r="FI978" s="166"/>
      <c r="FJ978" s="166"/>
      <c r="FK978" s="166"/>
      <c r="FL978" s="166"/>
      <c r="FM978" s="166"/>
    </row>
    <row r="979" spans="66:169" x14ac:dyDescent="0.3">
      <c r="BN979" s="64"/>
      <c r="BO979" s="64"/>
      <c r="BP979" s="64"/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C979" s="64"/>
      <c r="CD979" s="64"/>
      <c r="CE979" s="64"/>
      <c r="CF979" s="64"/>
      <c r="CG979" s="64"/>
      <c r="CH979" s="64"/>
      <c r="CI979" s="64"/>
      <c r="CJ979" s="64"/>
      <c r="CK979" s="64"/>
      <c r="CL979" s="64"/>
      <c r="CM979" s="64"/>
      <c r="CN979" s="64"/>
      <c r="CO979" s="64"/>
      <c r="CP979" s="64"/>
      <c r="CQ979" s="64"/>
      <c r="CR979" s="64"/>
      <c r="CS979" s="64"/>
      <c r="CT979" s="64"/>
      <c r="CU979" s="64"/>
      <c r="CV979" s="64"/>
      <c r="CW979" s="64"/>
      <c r="CX979" s="64"/>
      <c r="CY979" s="64"/>
      <c r="CZ979" s="64"/>
      <c r="DA979" s="64"/>
      <c r="DB979" s="64"/>
      <c r="DC979" s="64"/>
      <c r="DD979" s="64"/>
      <c r="DE979" s="64"/>
      <c r="DF979" s="65"/>
      <c r="DG979" s="65"/>
      <c r="DH979" s="64"/>
      <c r="DI979" s="64"/>
      <c r="DJ979" s="64"/>
      <c r="DK979" s="64"/>
      <c r="DL979" s="64"/>
      <c r="DM979" s="64"/>
      <c r="DN979" s="64"/>
      <c r="DO979" s="64"/>
      <c r="DP979" s="64"/>
      <c r="DQ979" s="64"/>
      <c r="DR979" s="64"/>
      <c r="DS979" s="65"/>
      <c r="DT979" s="65"/>
      <c r="DU979" s="65"/>
      <c r="DV979" s="65"/>
      <c r="DW979" s="65"/>
      <c r="DX979" s="65"/>
      <c r="DY979" s="65"/>
      <c r="DZ979" s="65"/>
      <c r="EA979" s="65"/>
      <c r="EB979" s="65"/>
      <c r="EC979" s="65"/>
      <c r="ED979" s="65"/>
      <c r="EE979" s="65"/>
      <c r="EF979" s="65"/>
      <c r="EG979" s="65"/>
      <c r="EH979" s="65"/>
      <c r="EI979" s="65"/>
      <c r="EJ979" s="65"/>
      <c r="EK979" s="65"/>
      <c r="EL979" s="65"/>
      <c r="EM979" s="65"/>
      <c r="EN979" s="64"/>
      <c r="EO979" s="64"/>
      <c r="EP979" s="64"/>
      <c r="EQ979" s="64"/>
      <c r="ER979" s="64"/>
      <c r="ES979" s="166"/>
      <c r="ET979" s="166"/>
      <c r="EU979" s="166"/>
      <c r="EV979" s="166"/>
      <c r="EW979" s="166"/>
      <c r="EX979" s="166"/>
      <c r="EY979" s="166"/>
      <c r="EZ979" s="166"/>
      <c r="FA979" s="166"/>
      <c r="FB979" s="166"/>
      <c r="FC979" s="166"/>
      <c r="FD979" s="166"/>
      <c r="FE979" s="166"/>
      <c r="FF979" s="166"/>
      <c r="FG979" s="166"/>
      <c r="FH979" s="166"/>
      <c r="FI979" s="166"/>
      <c r="FJ979" s="166"/>
      <c r="FK979" s="166"/>
      <c r="FL979" s="166"/>
      <c r="FM979" s="166"/>
    </row>
    <row r="980" spans="66:169" x14ac:dyDescent="0.3">
      <c r="BN980" s="64"/>
      <c r="BO980" s="64"/>
      <c r="BP980" s="64"/>
      <c r="BQ980" s="64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C980" s="64"/>
      <c r="CD980" s="64"/>
      <c r="CE980" s="64"/>
      <c r="CF980" s="64"/>
      <c r="CG980" s="64"/>
      <c r="CH980" s="64"/>
      <c r="CI980" s="64"/>
      <c r="CJ980" s="64"/>
      <c r="CK980" s="64"/>
      <c r="CL980" s="64"/>
      <c r="CM980" s="64"/>
      <c r="CN980" s="64"/>
      <c r="CO980" s="64"/>
      <c r="CP980" s="64"/>
      <c r="CQ980" s="64"/>
      <c r="CR980" s="64"/>
      <c r="CS980" s="64"/>
      <c r="CT980" s="64"/>
      <c r="CU980" s="64"/>
      <c r="CV980" s="64"/>
      <c r="CW980" s="64"/>
      <c r="CX980" s="64"/>
      <c r="CY980" s="64"/>
      <c r="CZ980" s="64"/>
      <c r="DA980" s="64"/>
      <c r="DB980" s="64"/>
      <c r="DC980" s="64"/>
      <c r="DD980" s="64"/>
      <c r="DE980" s="64"/>
      <c r="DF980" s="65"/>
      <c r="DG980" s="65"/>
      <c r="DH980" s="64"/>
      <c r="DI980" s="64"/>
      <c r="DJ980" s="64"/>
      <c r="DK980" s="64"/>
      <c r="DL980" s="64"/>
      <c r="DM980" s="64"/>
      <c r="DN980" s="64"/>
      <c r="DO980" s="64"/>
      <c r="DP980" s="64"/>
      <c r="DQ980" s="64"/>
      <c r="DR980" s="64"/>
      <c r="DS980" s="65"/>
      <c r="DT980" s="65"/>
      <c r="DU980" s="65"/>
      <c r="DV980" s="65"/>
      <c r="DW980" s="65"/>
      <c r="DX980" s="65"/>
      <c r="DY980" s="65"/>
      <c r="DZ980" s="65"/>
      <c r="EA980" s="65"/>
      <c r="EB980" s="65"/>
      <c r="EC980" s="65"/>
      <c r="ED980" s="65"/>
      <c r="EE980" s="65"/>
      <c r="EF980" s="65"/>
      <c r="EG980" s="65"/>
      <c r="EH980" s="65"/>
      <c r="EI980" s="65"/>
      <c r="EJ980" s="65"/>
      <c r="EK980" s="65"/>
      <c r="EL980" s="65"/>
      <c r="EM980" s="65"/>
      <c r="EN980" s="64"/>
      <c r="EO980" s="64"/>
      <c r="EP980" s="64"/>
      <c r="EQ980" s="64"/>
      <c r="ER980" s="64"/>
      <c r="ES980" s="166"/>
      <c r="ET980" s="166"/>
      <c r="EU980" s="166"/>
      <c r="EV980" s="166"/>
      <c r="EW980" s="166"/>
      <c r="EX980" s="166"/>
      <c r="EY980" s="166"/>
      <c r="EZ980" s="166"/>
      <c r="FA980" s="166"/>
      <c r="FB980" s="166"/>
      <c r="FC980" s="166"/>
      <c r="FD980" s="166"/>
      <c r="FE980" s="166"/>
      <c r="FF980" s="166"/>
      <c r="FG980" s="166"/>
      <c r="FH980" s="166"/>
      <c r="FI980" s="166"/>
      <c r="FJ980" s="166"/>
      <c r="FK980" s="166"/>
      <c r="FL980" s="166"/>
      <c r="FM980" s="166"/>
    </row>
    <row r="981" spans="66:169" x14ac:dyDescent="0.3">
      <c r="BN981" s="64"/>
      <c r="BO981" s="64"/>
      <c r="BP981" s="64"/>
      <c r="BQ981" s="64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C981" s="64"/>
      <c r="CD981" s="64"/>
      <c r="CE981" s="64"/>
      <c r="CF981" s="64"/>
      <c r="CG981" s="64"/>
      <c r="CH981" s="64"/>
      <c r="CI981" s="64"/>
      <c r="CJ981" s="64"/>
      <c r="CK981" s="64"/>
      <c r="CL981" s="64"/>
      <c r="CM981" s="64"/>
      <c r="CN981" s="64"/>
      <c r="CO981" s="64"/>
      <c r="CP981" s="64"/>
      <c r="CQ981" s="64"/>
      <c r="CR981" s="64"/>
      <c r="CS981" s="64"/>
      <c r="CT981" s="64"/>
      <c r="CU981" s="64"/>
      <c r="CV981" s="64"/>
      <c r="CW981" s="64"/>
      <c r="CX981" s="64"/>
      <c r="CY981" s="64"/>
      <c r="CZ981" s="64"/>
      <c r="DA981" s="64"/>
      <c r="DB981" s="64"/>
      <c r="DC981" s="64"/>
      <c r="DD981" s="64"/>
      <c r="DE981" s="64"/>
      <c r="DF981" s="65"/>
      <c r="DG981" s="65"/>
      <c r="DH981" s="64"/>
      <c r="DI981" s="64"/>
      <c r="DJ981" s="64"/>
      <c r="DK981" s="64"/>
      <c r="DL981" s="64"/>
      <c r="DM981" s="64"/>
      <c r="DN981" s="64"/>
      <c r="DO981" s="64"/>
      <c r="DP981" s="64"/>
      <c r="DQ981" s="64"/>
      <c r="DR981" s="64"/>
      <c r="DS981" s="65"/>
      <c r="DT981" s="65"/>
      <c r="DU981" s="65"/>
      <c r="DV981" s="65"/>
      <c r="DW981" s="65"/>
      <c r="DX981" s="65"/>
      <c r="DY981" s="65"/>
      <c r="DZ981" s="65"/>
      <c r="EA981" s="65"/>
      <c r="EB981" s="65"/>
      <c r="EC981" s="65"/>
      <c r="ED981" s="65"/>
      <c r="EE981" s="65"/>
      <c r="EF981" s="65"/>
      <c r="EG981" s="65"/>
      <c r="EH981" s="65"/>
      <c r="EI981" s="65"/>
      <c r="EJ981" s="65"/>
      <c r="EK981" s="65"/>
      <c r="EL981" s="65"/>
      <c r="EM981" s="65"/>
      <c r="EN981" s="64"/>
      <c r="EO981" s="64"/>
      <c r="EP981" s="64"/>
      <c r="EQ981" s="64"/>
      <c r="ER981" s="64"/>
      <c r="ES981" s="166"/>
      <c r="ET981" s="166"/>
      <c r="EU981" s="166"/>
      <c r="EV981" s="166"/>
      <c r="EW981" s="166"/>
      <c r="EX981" s="166"/>
      <c r="EY981" s="166"/>
      <c r="EZ981" s="166"/>
      <c r="FA981" s="166"/>
      <c r="FB981" s="166"/>
      <c r="FC981" s="166"/>
      <c r="FD981" s="166"/>
      <c r="FE981" s="166"/>
      <c r="FF981" s="166"/>
      <c r="FG981" s="166"/>
      <c r="FH981" s="166"/>
      <c r="FI981" s="166"/>
      <c r="FJ981" s="166"/>
      <c r="FK981" s="166"/>
      <c r="FL981" s="166"/>
      <c r="FM981" s="166"/>
    </row>
    <row r="982" spans="66:169" x14ac:dyDescent="0.3">
      <c r="BN982" s="64"/>
      <c r="BO982" s="64"/>
      <c r="BP982" s="64"/>
      <c r="BQ982" s="64"/>
      <c r="BR982" s="64"/>
      <c r="BS982" s="64"/>
      <c r="BT982" s="64"/>
      <c r="BU982" s="64"/>
      <c r="BV982" s="64"/>
      <c r="BW982" s="64"/>
      <c r="BX982" s="64"/>
      <c r="BY982" s="64"/>
      <c r="BZ982" s="64"/>
      <c r="CA982" s="64"/>
      <c r="CC982" s="64"/>
      <c r="CD982" s="64"/>
      <c r="CE982" s="64"/>
      <c r="CF982" s="64"/>
      <c r="CG982" s="64"/>
      <c r="CH982" s="64"/>
      <c r="CI982" s="64"/>
      <c r="CJ982" s="64"/>
      <c r="CK982" s="64"/>
      <c r="CL982" s="64"/>
      <c r="CM982" s="64"/>
      <c r="CN982" s="64"/>
      <c r="CO982" s="64"/>
      <c r="CP982" s="64"/>
      <c r="CQ982" s="64"/>
      <c r="CR982" s="64"/>
      <c r="CS982" s="64"/>
      <c r="CT982" s="64"/>
      <c r="CU982" s="64"/>
      <c r="CV982" s="64"/>
      <c r="CW982" s="64"/>
      <c r="CX982" s="64"/>
      <c r="CY982" s="64"/>
      <c r="CZ982" s="64"/>
      <c r="DA982" s="64"/>
      <c r="DB982" s="64"/>
      <c r="DC982" s="64"/>
      <c r="DD982" s="64"/>
      <c r="DE982" s="64"/>
      <c r="DF982" s="65"/>
      <c r="DG982" s="65"/>
      <c r="DH982" s="64"/>
      <c r="DI982" s="64"/>
      <c r="DJ982" s="64"/>
      <c r="DK982" s="64"/>
      <c r="DL982" s="64"/>
      <c r="DM982" s="64"/>
      <c r="DN982" s="64"/>
      <c r="DO982" s="64"/>
      <c r="DP982" s="64"/>
      <c r="DQ982" s="64"/>
      <c r="DR982" s="64"/>
      <c r="DS982" s="65"/>
      <c r="DT982" s="65"/>
      <c r="DU982" s="65"/>
      <c r="DV982" s="65"/>
      <c r="DW982" s="65"/>
      <c r="DX982" s="65"/>
      <c r="DY982" s="65"/>
      <c r="DZ982" s="65"/>
      <c r="EA982" s="65"/>
      <c r="EB982" s="65"/>
      <c r="EC982" s="65"/>
      <c r="ED982" s="65"/>
      <c r="EE982" s="65"/>
      <c r="EF982" s="65"/>
      <c r="EG982" s="65"/>
      <c r="EH982" s="65"/>
      <c r="EI982" s="65"/>
      <c r="EJ982" s="65"/>
      <c r="EK982" s="65"/>
      <c r="EL982" s="65"/>
      <c r="EM982" s="65"/>
      <c r="EN982" s="64"/>
      <c r="EO982" s="64"/>
      <c r="EP982" s="64"/>
      <c r="EQ982" s="64"/>
      <c r="ER982" s="64"/>
      <c r="ES982" s="166"/>
      <c r="ET982" s="166"/>
      <c r="EU982" s="166"/>
      <c r="EV982" s="166"/>
      <c r="EW982" s="166"/>
      <c r="EX982" s="166"/>
      <c r="EY982" s="166"/>
      <c r="EZ982" s="166"/>
      <c r="FA982" s="166"/>
      <c r="FB982" s="166"/>
      <c r="FC982" s="166"/>
      <c r="FD982" s="166"/>
      <c r="FE982" s="166"/>
      <c r="FF982" s="166"/>
      <c r="FG982" s="166"/>
      <c r="FH982" s="166"/>
      <c r="FI982" s="166"/>
      <c r="FJ982" s="166"/>
      <c r="FK982" s="166"/>
      <c r="FL982" s="166"/>
      <c r="FM982" s="166"/>
    </row>
    <row r="983" spans="66:169" x14ac:dyDescent="0.3">
      <c r="BN983" s="64"/>
      <c r="BO983" s="64"/>
      <c r="BP983" s="64"/>
      <c r="BQ983" s="64"/>
      <c r="BR983" s="64"/>
      <c r="BS983" s="64"/>
      <c r="BT983" s="64"/>
      <c r="BU983" s="64"/>
      <c r="BV983" s="64"/>
      <c r="BW983" s="64"/>
      <c r="BX983" s="64"/>
      <c r="BY983" s="64"/>
      <c r="BZ983" s="64"/>
      <c r="CA983" s="64"/>
      <c r="CC983" s="64"/>
      <c r="CD983" s="64"/>
      <c r="CE983" s="64"/>
      <c r="CF983" s="64"/>
      <c r="CG983" s="64"/>
      <c r="CH983" s="64"/>
      <c r="CI983" s="64"/>
      <c r="CJ983" s="64"/>
      <c r="CK983" s="64"/>
      <c r="CL983" s="64"/>
      <c r="CM983" s="64"/>
      <c r="CN983" s="64"/>
      <c r="CO983" s="64"/>
      <c r="CP983" s="64"/>
      <c r="CQ983" s="64"/>
      <c r="CR983" s="64"/>
      <c r="CS983" s="64"/>
      <c r="CT983" s="64"/>
      <c r="CU983" s="64"/>
      <c r="CV983" s="64"/>
      <c r="CW983" s="64"/>
      <c r="CX983" s="64"/>
      <c r="CY983" s="64"/>
      <c r="CZ983" s="64"/>
      <c r="DA983" s="64"/>
      <c r="DB983" s="64"/>
      <c r="DC983" s="64"/>
      <c r="DD983" s="64"/>
      <c r="DE983" s="64"/>
      <c r="DF983" s="65"/>
      <c r="DG983" s="65"/>
      <c r="DH983" s="64"/>
      <c r="DI983" s="64"/>
      <c r="DJ983" s="64"/>
      <c r="DK983" s="64"/>
      <c r="DL983" s="64"/>
      <c r="DM983" s="64"/>
      <c r="DN983" s="64"/>
      <c r="DO983" s="64"/>
      <c r="DP983" s="64"/>
      <c r="DQ983" s="64"/>
      <c r="DR983" s="64"/>
      <c r="DS983" s="65"/>
      <c r="DT983" s="65"/>
      <c r="DU983" s="65"/>
      <c r="DV983" s="65"/>
      <c r="DW983" s="65"/>
      <c r="DX983" s="65"/>
      <c r="DY983" s="65"/>
      <c r="DZ983" s="65"/>
      <c r="EA983" s="65"/>
      <c r="EB983" s="65"/>
      <c r="EC983" s="65"/>
      <c r="ED983" s="65"/>
      <c r="EE983" s="65"/>
      <c r="EF983" s="65"/>
      <c r="EG983" s="65"/>
      <c r="EH983" s="65"/>
      <c r="EI983" s="65"/>
      <c r="EJ983" s="65"/>
      <c r="EK983" s="65"/>
      <c r="EL983" s="65"/>
      <c r="EM983" s="65"/>
      <c r="EN983" s="64"/>
      <c r="EO983" s="64"/>
      <c r="EP983" s="64"/>
      <c r="EQ983" s="64"/>
      <c r="ER983" s="64"/>
      <c r="ES983" s="166"/>
      <c r="ET983" s="166"/>
      <c r="EU983" s="166"/>
      <c r="EV983" s="166"/>
      <c r="EW983" s="166"/>
      <c r="EX983" s="166"/>
      <c r="EY983" s="166"/>
      <c r="EZ983" s="166"/>
      <c r="FA983" s="166"/>
      <c r="FB983" s="166"/>
      <c r="FC983" s="166"/>
      <c r="FD983" s="166"/>
      <c r="FE983" s="166"/>
      <c r="FF983" s="166"/>
      <c r="FG983" s="166"/>
      <c r="FH983" s="166"/>
      <c r="FI983" s="166"/>
      <c r="FJ983" s="166"/>
      <c r="FK983" s="166"/>
      <c r="FL983" s="166"/>
      <c r="FM983" s="166"/>
    </row>
    <row r="984" spans="66:169" x14ac:dyDescent="0.3">
      <c r="BN984" s="64"/>
      <c r="BO984" s="64"/>
      <c r="BP984" s="64"/>
      <c r="BQ984" s="64"/>
      <c r="BR984" s="64"/>
      <c r="BS984" s="64"/>
      <c r="BT984" s="64"/>
      <c r="BU984" s="64"/>
      <c r="BV984" s="64"/>
      <c r="BW984" s="64"/>
      <c r="BX984" s="64"/>
      <c r="BY984" s="64"/>
      <c r="BZ984" s="64"/>
      <c r="CA984" s="64"/>
      <c r="CC984" s="64"/>
      <c r="CD984" s="64"/>
      <c r="CE984" s="64"/>
      <c r="CF984" s="64"/>
      <c r="CG984" s="64"/>
      <c r="CH984" s="64"/>
      <c r="CI984" s="64"/>
      <c r="CJ984" s="64"/>
      <c r="CK984" s="64"/>
      <c r="CL984" s="64"/>
      <c r="CM984" s="64"/>
      <c r="CN984" s="64"/>
      <c r="CO984" s="64"/>
      <c r="CP984" s="64"/>
      <c r="CQ984" s="64"/>
      <c r="CR984" s="64"/>
      <c r="CS984" s="64"/>
      <c r="CT984" s="64"/>
      <c r="CU984" s="64"/>
      <c r="CV984" s="64"/>
      <c r="CW984" s="64"/>
      <c r="CX984" s="64"/>
      <c r="CY984" s="64"/>
      <c r="CZ984" s="64"/>
      <c r="DA984" s="64"/>
      <c r="DB984" s="64"/>
      <c r="DC984" s="64"/>
      <c r="DD984" s="64"/>
      <c r="DE984" s="64"/>
      <c r="DF984" s="65"/>
      <c r="DG984" s="65"/>
      <c r="DH984" s="64"/>
      <c r="DI984" s="64"/>
      <c r="DJ984" s="64"/>
      <c r="DK984" s="64"/>
      <c r="DL984" s="64"/>
      <c r="DM984" s="64"/>
      <c r="DN984" s="64"/>
      <c r="DO984" s="64"/>
      <c r="DP984" s="64"/>
      <c r="DQ984" s="64"/>
      <c r="DR984" s="64"/>
      <c r="DS984" s="65"/>
      <c r="DT984" s="65"/>
      <c r="DU984" s="65"/>
      <c r="DV984" s="65"/>
      <c r="DW984" s="65"/>
      <c r="DX984" s="65"/>
      <c r="DY984" s="65"/>
      <c r="DZ984" s="65"/>
      <c r="EA984" s="65"/>
      <c r="EB984" s="65"/>
      <c r="EC984" s="65"/>
      <c r="ED984" s="65"/>
      <c r="EE984" s="65"/>
      <c r="EF984" s="65"/>
      <c r="EG984" s="65"/>
      <c r="EH984" s="65"/>
      <c r="EI984" s="65"/>
      <c r="EJ984" s="65"/>
      <c r="EK984" s="65"/>
      <c r="EL984" s="65"/>
      <c r="EM984" s="65"/>
      <c r="EN984" s="64"/>
      <c r="EO984" s="64"/>
      <c r="EP984" s="64"/>
      <c r="EQ984" s="64"/>
      <c r="ER984" s="64"/>
      <c r="ES984" s="166"/>
      <c r="ET984" s="166"/>
      <c r="EU984" s="166"/>
      <c r="EV984" s="166"/>
      <c r="EW984" s="166"/>
      <c r="EX984" s="166"/>
      <c r="EY984" s="166"/>
      <c r="EZ984" s="166"/>
      <c r="FA984" s="166"/>
      <c r="FB984" s="166"/>
      <c r="FC984" s="166"/>
      <c r="FD984" s="166"/>
      <c r="FE984" s="166"/>
      <c r="FF984" s="166"/>
      <c r="FG984" s="166"/>
      <c r="FH984" s="166"/>
      <c r="FI984" s="166"/>
      <c r="FJ984" s="166"/>
      <c r="FK984" s="166"/>
      <c r="FL984" s="166"/>
      <c r="FM984" s="166"/>
    </row>
    <row r="985" spans="66:169" x14ac:dyDescent="0.3">
      <c r="BN985" s="64"/>
      <c r="BO985" s="64"/>
      <c r="BP985" s="64"/>
      <c r="BQ985" s="64"/>
      <c r="BR985" s="64"/>
      <c r="BS985" s="64"/>
      <c r="BT985" s="64"/>
      <c r="BU985" s="64"/>
      <c r="BV985" s="64"/>
      <c r="BW985" s="64"/>
      <c r="BX985" s="64"/>
      <c r="BY985" s="64"/>
      <c r="BZ985" s="64"/>
      <c r="CA985" s="64"/>
      <c r="CC985" s="64"/>
      <c r="CD985" s="64"/>
      <c r="CE985" s="64"/>
      <c r="CF985" s="64"/>
      <c r="CG985" s="64"/>
      <c r="CH985" s="64"/>
      <c r="CI985" s="64"/>
      <c r="CJ985" s="64"/>
      <c r="CK985" s="64"/>
      <c r="CL985" s="64"/>
      <c r="CM985" s="64"/>
      <c r="CN985" s="64"/>
      <c r="CO985" s="64"/>
      <c r="CP985" s="64"/>
      <c r="CQ985" s="64"/>
      <c r="CR985" s="64"/>
      <c r="CS985" s="64"/>
      <c r="CT985" s="64"/>
      <c r="CU985" s="64"/>
      <c r="CV985" s="64"/>
      <c r="CW985" s="64"/>
      <c r="CX985" s="64"/>
      <c r="CY985" s="64"/>
      <c r="CZ985" s="64"/>
      <c r="DA985" s="64"/>
      <c r="DB985" s="64"/>
      <c r="DC985" s="64"/>
      <c r="DD985" s="64"/>
      <c r="DE985" s="64"/>
      <c r="DF985" s="65"/>
      <c r="DG985" s="65"/>
      <c r="DH985" s="64"/>
      <c r="DI985" s="64"/>
      <c r="DJ985" s="64"/>
      <c r="DK985" s="64"/>
      <c r="DL985" s="64"/>
      <c r="DM985" s="64"/>
      <c r="DN985" s="64"/>
      <c r="DO985" s="64"/>
      <c r="DP985" s="64"/>
      <c r="DQ985" s="64"/>
      <c r="DR985" s="64"/>
      <c r="DS985" s="65"/>
      <c r="DT985" s="65"/>
      <c r="DU985" s="65"/>
      <c r="DV985" s="65"/>
      <c r="DW985" s="65"/>
      <c r="DX985" s="65"/>
      <c r="DY985" s="65"/>
      <c r="DZ985" s="65"/>
      <c r="EA985" s="65"/>
      <c r="EB985" s="65"/>
      <c r="EC985" s="65"/>
      <c r="ED985" s="65"/>
      <c r="EE985" s="65"/>
      <c r="EF985" s="65"/>
      <c r="EG985" s="65"/>
      <c r="EH985" s="65"/>
      <c r="EI985" s="65"/>
      <c r="EJ985" s="65"/>
      <c r="EK985" s="65"/>
      <c r="EL985" s="65"/>
      <c r="EM985" s="65"/>
      <c r="EN985" s="64"/>
      <c r="EO985" s="64"/>
      <c r="EP985" s="64"/>
      <c r="EQ985" s="64"/>
      <c r="ER985" s="64"/>
      <c r="ES985" s="166"/>
      <c r="ET985" s="166"/>
      <c r="EU985" s="166"/>
      <c r="EV985" s="166"/>
      <c r="EW985" s="166"/>
      <c r="EX985" s="166"/>
      <c r="EY985" s="166"/>
      <c r="EZ985" s="166"/>
      <c r="FA985" s="166"/>
      <c r="FB985" s="166"/>
      <c r="FC985" s="166"/>
      <c r="FD985" s="166"/>
      <c r="FE985" s="166"/>
      <c r="FF985" s="166"/>
      <c r="FG985" s="166"/>
      <c r="FH985" s="166"/>
      <c r="FI985" s="166"/>
      <c r="FJ985" s="166"/>
      <c r="FK985" s="166"/>
      <c r="FL985" s="166"/>
      <c r="FM985" s="166"/>
    </row>
    <row r="986" spans="66:169" x14ac:dyDescent="0.3">
      <c r="BN986" s="64"/>
      <c r="BO986" s="64"/>
      <c r="BP986" s="64"/>
      <c r="BQ986" s="64"/>
      <c r="BR986" s="64"/>
      <c r="BS986" s="64"/>
      <c r="BT986" s="64"/>
      <c r="BU986" s="64"/>
      <c r="BV986" s="64"/>
      <c r="BW986" s="64"/>
      <c r="BX986" s="64"/>
      <c r="BY986" s="64"/>
      <c r="BZ986" s="64"/>
      <c r="CA986" s="64"/>
      <c r="CC986" s="64"/>
      <c r="CD986" s="64"/>
      <c r="CE986" s="64"/>
      <c r="CF986" s="64"/>
      <c r="CG986" s="64"/>
      <c r="CH986" s="64"/>
      <c r="CI986" s="64"/>
      <c r="CJ986" s="64"/>
      <c r="CK986" s="64"/>
      <c r="CL986" s="64"/>
      <c r="CM986" s="64"/>
      <c r="CN986" s="64"/>
      <c r="CO986" s="64"/>
      <c r="CP986" s="64"/>
      <c r="CQ986" s="64"/>
      <c r="CR986" s="64"/>
      <c r="CS986" s="64"/>
      <c r="CT986" s="64"/>
      <c r="CU986" s="64"/>
      <c r="CV986" s="64"/>
      <c r="CW986" s="64"/>
      <c r="CX986" s="64"/>
      <c r="CY986" s="64"/>
      <c r="CZ986" s="64"/>
      <c r="DA986" s="64"/>
      <c r="DB986" s="64"/>
      <c r="DC986" s="64"/>
      <c r="DD986" s="64"/>
      <c r="DE986" s="64"/>
      <c r="DF986" s="65"/>
      <c r="DG986" s="65"/>
      <c r="DH986" s="64"/>
      <c r="DI986" s="64"/>
      <c r="DJ986" s="64"/>
      <c r="DK986" s="64"/>
      <c r="DL986" s="64"/>
      <c r="DM986" s="64"/>
      <c r="DN986" s="64"/>
      <c r="DO986" s="64"/>
      <c r="DP986" s="64"/>
      <c r="DQ986" s="64"/>
      <c r="DR986" s="64"/>
      <c r="DS986" s="65"/>
      <c r="DT986" s="65"/>
      <c r="DU986" s="65"/>
      <c r="DV986" s="65"/>
      <c r="DW986" s="65"/>
      <c r="DX986" s="65"/>
      <c r="DY986" s="65"/>
      <c r="DZ986" s="65"/>
      <c r="EA986" s="65"/>
      <c r="EB986" s="65"/>
      <c r="EC986" s="65"/>
      <c r="ED986" s="65"/>
      <c r="EE986" s="65"/>
      <c r="EF986" s="65"/>
      <c r="EG986" s="65"/>
      <c r="EH986" s="65"/>
      <c r="EI986" s="65"/>
      <c r="EJ986" s="65"/>
      <c r="EK986" s="65"/>
      <c r="EL986" s="65"/>
      <c r="EM986" s="65"/>
      <c r="EN986" s="64"/>
      <c r="EO986" s="64"/>
      <c r="EP986" s="64"/>
      <c r="EQ986" s="64"/>
      <c r="ER986" s="64"/>
      <c r="ES986" s="166"/>
      <c r="ET986" s="166"/>
      <c r="EU986" s="166"/>
      <c r="EV986" s="166"/>
      <c r="EW986" s="166"/>
      <c r="EX986" s="166"/>
      <c r="EY986" s="166"/>
      <c r="EZ986" s="166"/>
      <c r="FA986" s="166"/>
      <c r="FB986" s="166"/>
      <c r="FC986" s="166"/>
      <c r="FD986" s="166"/>
      <c r="FE986" s="166"/>
      <c r="FF986" s="166"/>
      <c r="FG986" s="166"/>
      <c r="FH986" s="166"/>
      <c r="FI986" s="166"/>
      <c r="FJ986" s="166"/>
      <c r="FK986" s="166"/>
      <c r="FL986" s="166"/>
      <c r="FM986" s="166"/>
    </row>
    <row r="987" spans="66:169" x14ac:dyDescent="0.3">
      <c r="BN987" s="64"/>
      <c r="BO987" s="64"/>
      <c r="BP987" s="64"/>
      <c r="BQ987" s="64"/>
      <c r="BR987" s="64"/>
      <c r="BS987" s="64"/>
      <c r="BT987" s="64"/>
      <c r="BU987" s="64"/>
      <c r="BV987" s="64"/>
      <c r="BW987" s="64"/>
      <c r="BX987" s="64"/>
      <c r="BY987" s="64"/>
      <c r="BZ987" s="64"/>
      <c r="CA987" s="64"/>
      <c r="CC987" s="64"/>
      <c r="CD987" s="64"/>
      <c r="CE987" s="64"/>
      <c r="CF987" s="64"/>
      <c r="CG987" s="64"/>
      <c r="CH987" s="64"/>
      <c r="CI987" s="64"/>
      <c r="CJ987" s="64"/>
      <c r="CK987" s="64"/>
      <c r="CL987" s="64"/>
      <c r="CM987" s="64"/>
      <c r="CN987" s="64"/>
      <c r="CO987" s="64"/>
      <c r="CP987" s="64"/>
      <c r="CQ987" s="64"/>
      <c r="CR987" s="64"/>
      <c r="CS987" s="64"/>
      <c r="CT987" s="64"/>
      <c r="CU987" s="64"/>
      <c r="CV987" s="64"/>
      <c r="CW987" s="64"/>
      <c r="CX987" s="64"/>
      <c r="CY987" s="64"/>
      <c r="CZ987" s="64"/>
      <c r="DA987" s="64"/>
      <c r="DB987" s="64"/>
      <c r="DC987" s="64"/>
      <c r="DD987" s="64"/>
      <c r="DE987" s="64"/>
      <c r="DF987" s="65"/>
      <c r="DG987" s="65"/>
      <c r="DH987" s="64"/>
      <c r="DI987" s="64"/>
      <c r="DJ987" s="64"/>
      <c r="DK987" s="64"/>
      <c r="DL987" s="64"/>
      <c r="DM987" s="64"/>
      <c r="DN987" s="64"/>
      <c r="DO987" s="64"/>
      <c r="DP987" s="64"/>
      <c r="DQ987" s="64"/>
      <c r="DR987" s="64"/>
      <c r="DS987" s="65"/>
      <c r="DT987" s="65"/>
      <c r="DU987" s="65"/>
      <c r="DV987" s="65"/>
      <c r="DW987" s="65"/>
      <c r="DX987" s="65"/>
      <c r="DY987" s="65"/>
      <c r="DZ987" s="65"/>
      <c r="EA987" s="65"/>
      <c r="EB987" s="65"/>
      <c r="EC987" s="65"/>
      <c r="ED987" s="65"/>
      <c r="EE987" s="65"/>
      <c r="EF987" s="65"/>
      <c r="EG987" s="65"/>
      <c r="EH987" s="65"/>
      <c r="EI987" s="65"/>
      <c r="EJ987" s="65"/>
      <c r="EK987" s="65"/>
      <c r="EL987" s="65"/>
      <c r="EM987" s="65"/>
      <c r="EN987" s="64"/>
      <c r="EO987" s="64"/>
      <c r="EP987" s="64"/>
      <c r="EQ987" s="64"/>
      <c r="ER987" s="64"/>
      <c r="ES987" s="166"/>
      <c r="ET987" s="166"/>
      <c r="EU987" s="166"/>
      <c r="EV987" s="166"/>
      <c r="EW987" s="166"/>
      <c r="EX987" s="166"/>
      <c r="EY987" s="166"/>
      <c r="EZ987" s="166"/>
      <c r="FA987" s="166"/>
      <c r="FB987" s="166"/>
      <c r="FC987" s="166"/>
      <c r="FD987" s="166"/>
      <c r="FE987" s="166"/>
      <c r="FF987" s="166"/>
      <c r="FG987" s="166"/>
      <c r="FH987" s="166"/>
      <c r="FI987" s="166"/>
      <c r="FJ987" s="166"/>
      <c r="FK987" s="166"/>
      <c r="FL987" s="166"/>
      <c r="FM987" s="166"/>
    </row>
    <row r="988" spans="66:169" x14ac:dyDescent="0.3">
      <c r="BN988" s="64"/>
      <c r="BO988" s="64"/>
      <c r="BP988" s="64"/>
      <c r="BQ988" s="64"/>
      <c r="BR988" s="64"/>
      <c r="BS988" s="64"/>
      <c r="BT988" s="64"/>
      <c r="BU988" s="64"/>
      <c r="BV988" s="64"/>
      <c r="BW988" s="64"/>
      <c r="BX988" s="64"/>
      <c r="BY988" s="64"/>
      <c r="BZ988" s="64"/>
      <c r="CA988" s="64"/>
      <c r="CC988" s="64"/>
      <c r="CD988" s="64"/>
      <c r="CE988" s="64"/>
      <c r="CF988" s="64"/>
      <c r="CG988" s="64"/>
      <c r="CH988" s="64"/>
      <c r="CI988" s="64"/>
      <c r="CJ988" s="64"/>
      <c r="CK988" s="64"/>
      <c r="CL988" s="64"/>
      <c r="CM988" s="64"/>
      <c r="CN988" s="64"/>
      <c r="CO988" s="64"/>
      <c r="CP988" s="64"/>
      <c r="CQ988" s="64"/>
      <c r="CR988" s="64"/>
      <c r="CS988" s="64"/>
      <c r="CT988" s="64"/>
      <c r="CU988" s="64"/>
      <c r="CV988" s="64"/>
      <c r="CW988" s="64"/>
      <c r="CX988" s="64"/>
      <c r="CY988" s="64"/>
      <c r="CZ988" s="64"/>
      <c r="DA988" s="64"/>
      <c r="DB988" s="64"/>
      <c r="DC988" s="64"/>
      <c r="DD988" s="64"/>
      <c r="DE988" s="64"/>
      <c r="DF988" s="65"/>
      <c r="DG988" s="65"/>
      <c r="DH988" s="64"/>
      <c r="DI988" s="64"/>
      <c r="DJ988" s="64"/>
      <c r="DK988" s="64"/>
      <c r="DL988" s="64"/>
      <c r="DM988" s="64"/>
      <c r="DN988" s="64"/>
      <c r="DO988" s="64"/>
      <c r="DP988" s="64"/>
      <c r="DQ988" s="64"/>
      <c r="DR988" s="64"/>
      <c r="DS988" s="65"/>
      <c r="DT988" s="65"/>
      <c r="DU988" s="65"/>
      <c r="DV988" s="65"/>
      <c r="DW988" s="65"/>
      <c r="DX988" s="65"/>
      <c r="DY988" s="65"/>
      <c r="DZ988" s="65"/>
      <c r="EA988" s="65"/>
      <c r="EB988" s="65"/>
      <c r="EC988" s="65"/>
      <c r="ED988" s="65"/>
      <c r="EE988" s="65"/>
      <c r="EF988" s="65"/>
      <c r="EG988" s="65"/>
      <c r="EH988" s="65"/>
      <c r="EI988" s="65"/>
      <c r="EJ988" s="65"/>
      <c r="EK988" s="65"/>
      <c r="EL988" s="65"/>
      <c r="EM988" s="65"/>
      <c r="EN988" s="64"/>
      <c r="EO988" s="64"/>
      <c r="EP988" s="64"/>
      <c r="EQ988" s="64"/>
      <c r="ER988" s="64"/>
      <c r="ES988" s="166"/>
      <c r="ET988" s="166"/>
      <c r="EU988" s="166"/>
      <c r="EV988" s="166"/>
      <c r="EW988" s="166"/>
      <c r="EX988" s="166"/>
      <c r="EY988" s="166"/>
      <c r="EZ988" s="166"/>
      <c r="FA988" s="166"/>
      <c r="FB988" s="166"/>
      <c r="FC988" s="166"/>
      <c r="FD988" s="166"/>
      <c r="FE988" s="166"/>
      <c r="FF988" s="166"/>
      <c r="FG988" s="166"/>
      <c r="FH988" s="166"/>
      <c r="FI988" s="166"/>
      <c r="FJ988" s="166"/>
      <c r="FK988" s="166"/>
      <c r="FL988" s="166"/>
      <c r="FM988" s="166"/>
    </row>
    <row r="989" spans="66:169" x14ac:dyDescent="0.3">
      <c r="BN989" s="64"/>
      <c r="BO989" s="64"/>
      <c r="BP989" s="64"/>
      <c r="BQ989" s="64"/>
      <c r="BR989" s="64"/>
      <c r="BS989" s="64"/>
      <c r="BT989" s="64"/>
      <c r="BU989" s="64"/>
      <c r="BV989" s="64"/>
      <c r="BW989" s="64"/>
      <c r="BX989" s="64"/>
      <c r="BY989" s="64"/>
      <c r="BZ989" s="64"/>
      <c r="CA989" s="64"/>
      <c r="CC989" s="64"/>
      <c r="CD989" s="64"/>
      <c r="CE989" s="64"/>
      <c r="CF989" s="64"/>
      <c r="CG989" s="64"/>
      <c r="CH989" s="64"/>
      <c r="CI989" s="64"/>
      <c r="CJ989" s="64"/>
      <c r="CK989" s="64"/>
      <c r="CL989" s="64"/>
      <c r="CM989" s="64"/>
      <c r="CN989" s="64"/>
      <c r="CO989" s="64"/>
      <c r="CP989" s="64"/>
      <c r="CQ989" s="64"/>
      <c r="CR989" s="64"/>
      <c r="CS989" s="64"/>
      <c r="CT989" s="64"/>
      <c r="CU989" s="64"/>
      <c r="CV989" s="64"/>
      <c r="CW989" s="64"/>
      <c r="CX989" s="64"/>
      <c r="CY989" s="64"/>
      <c r="CZ989" s="64"/>
      <c r="DA989" s="64"/>
      <c r="DB989" s="64"/>
      <c r="DC989" s="64"/>
      <c r="DD989" s="64"/>
      <c r="DE989" s="64"/>
      <c r="DF989" s="65"/>
      <c r="DG989" s="65"/>
      <c r="DH989" s="64"/>
      <c r="DI989" s="64"/>
      <c r="DJ989" s="64"/>
      <c r="DK989" s="64"/>
      <c r="DL989" s="64"/>
      <c r="DM989" s="64"/>
      <c r="DN989" s="64"/>
      <c r="DO989" s="64"/>
      <c r="DP989" s="64"/>
      <c r="DQ989" s="64"/>
      <c r="DR989" s="64"/>
      <c r="DS989" s="65"/>
      <c r="DT989" s="65"/>
      <c r="DU989" s="65"/>
      <c r="DV989" s="65"/>
      <c r="DW989" s="65"/>
      <c r="DX989" s="65"/>
      <c r="DY989" s="65"/>
      <c r="DZ989" s="65"/>
      <c r="EA989" s="65"/>
      <c r="EB989" s="65"/>
      <c r="EC989" s="65"/>
      <c r="ED989" s="65"/>
      <c r="EE989" s="65"/>
      <c r="EF989" s="65"/>
      <c r="EG989" s="65"/>
      <c r="EH989" s="65"/>
      <c r="EI989" s="65"/>
      <c r="EJ989" s="65"/>
      <c r="EK989" s="65"/>
      <c r="EL989" s="65"/>
      <c r="EM989" s="65"/>
      <c r="EN989" s="64"/>
      <c r="EO989" s="64"/>
      <c r="EP989" s="64"/>
      <c r="EQ989" s="64"/>
      <c r="ER989" s="64"/>
      <c r="ES989" s="166"/>
      <c r="ET989" s="166"/>
      <c r="EU989" s="166"/>
      <c r="EV989" s="166"/>
      <c r="EW989" s="166"/>
      <c r="EX989" s="166"/>
      <c r="EY989" s="166"/>
      <c r="EZ989" s="166"/>
      <c r="FA989" s="166"/>
      <c r="FB989" s="166"/>
      <c r="FC989" s="166"/>
      <c r="FD989" s="166"/>
      <c r="FE989" s="166"/>
      <c r="FF989" s="166"/>
      <c r="FG989" s="166"/>
      <c r="FH989" s="166"/>
      <c r="FI989" s="166"/>
      <c r="FJ989" s="166"/>
      <c r="FK989" s="166"/>
      <c r="FL989" s="166"/>
      <c r="FM989" s="166"/>
    </row>
    <row r="990" spans="66:169" x14ac:dyDescent="0.3">
      <c r="BN990" s="64"/>
      <c r="BO990" s="64"/>
      <c r="BP990" s="64"/>
      <c r="BQ990" s="64"/>
      <c r="BR990" s="64"/>
      <c r="BS990" s="64"/>
      <c r="BT990" s="64"/>
      <c r="BU990" s="64"/>
      <c r="BV990" s="64"/>
      <c r="BW990" s="64"/>
      <c r="BX990" s="64"/>
      <c r="BY990" s="64"/>
      <c r="BZ990" s="64"/>
      <c r="CA990" s="64"/>
      <c r="CC990" s="64"/>
      <c r="CD990" s="64"/>
      <c r="CE990" s="64"/>
      <c r="CF990" s="64"/>
      <c r="CG990" s="64"/>
      <c r="CH990" s="64"/>
      <c r="CI990" s="64"/>
      <c r="CJ990" s="64"/>
      <c r="CK990" s="64"/>
      <c r="CL990" s="64"/>
      <c r="CM990" s="64"/>
      <c r="CN990" s="64"/>
      <c r="CO990" s="64"/>
      <c r="CP990" s="64"/>
      <c r="CQ990" s="64"/>
      <c r="CR990" s="64"/>
      <c r="CS990" s="64"/>
      <c r="CT990" s="64"/>
      <c r="CU990" s="64"/>
      <c r="CV990" s="64"/>
      <c r="CW990" s="64"/>
      <c r="CX990" s="64"/>
      <c r="CY990" s="64"/>
      <c r="CZ990" s="64"/>
      <c r="DA990" s="64"/>
      <c r="DB990" s="64"/>
      <c r="DC990" s="64"/>
      <c r="DD990" s="64"/>
      <c r="DE990" s="64"/>
      <c r="DF990" s="65"/>
      <c r="DG990" s="65"/>
      <c r="DH990" s="64"/>
      <c r="DI990" s="64"/>
      <c r="DJ990" s="64"/>
      <c r="DK990" s="64"/>
      <c r="DL990" s="64"/>
      <c r="DM990" s="64"/>
      <c r="DN990" s="64"/>
      <c r="DO990" s="64"/>
      <c r="DP990" s="64"/>
      <c r="DQ990" s="64"/>
      <c r="DR990" s="64"/>
      <c r="DS990" s="65"/>
      <c r="DT990" s="65"/>
      <c r="DU990" s="65"/>
      <c r="DV990" s="65"/>
      <c r="DW990" s="65"/>
      <c r="DX990" s="65"/>
      <c r="DY990" s="65"/>
      <c r="DZ990" s="65"/>
      <c r="EA990" s="65"/>
      <c r="EB990" s="65"/>
      <c r="EC990" s="65"/>
      <c r="ED990" s="65"/>
      <c r="EE990" s="65"/>
      <c r="EF990" s="65"/>
      <c r="EG990" s="65"/>
      <c r="EH990" s="65"/>
      <c r="EI990" s="65"/>
      <c r="EJ990" s="65"/>
      <c r="EK990" s="65"/>
      <c r="EL990" s="65"/>
      <c r="EM990" s="65"/>
      <c r="EN990" s="64"/>
      <c r="EO990" s="64"/>
      <c r="EP990" s="64"/>
      <c r="EQ990" s="64"/>
      <c r="ER990" s="64"/>
      <c r="ES990" s="166"/>
      <c r="ET990" s="166"/>
      <c r="EU990" s="166"/>
      <c r="EV990" s="166"/>
      <c r="EW990" s="166"/>
      <c r="EX990" s="166"/>
      <c r="EY990" s="166"/>
      <c r="EZ990" s="166"/>
      <c r="FA990" s="166"/>
      <c r="FB990" s="166"/>
      <c r="FC990" s="166"/>
      <c r="FD990" s="166"/>
      <c r="FE990" s="166"/>
      <c r="FF990" s="166"/>
      <c r="FG990" s="166"/>
      <c r="FH990" s="166"/>
      <c r="FI990" s="166"/>
      <c r="FJ990" s="166"/>
      <c r="FK990" s="166"/>
      <c r="FL990" s="166"/>
      <c r="FM990" s="166"/>
    </row>
    <row r="991" spans="66:169" x14ac:dyDescent="0.3">
      <c r="BN991" s="64"/>
      <c r="BO991" s="64"/>
      <c r="BP991" s="64"/>
      <c r="BQ991" s="64"/>
      <c r="BR991" s="64"/>
      <c r="BS991" s="64"/>
      <c r="BT991" s="64"/>
      <c r="BU991" s="64"/>
      <c r="BV991" s="64"/>
      <c r="BW991" s="64"/>
      <c r="BX991" s="64"/>
      <c r="BY991" s="64"/>
      <c r="BZ991" s="64"/>
      <c r="CA991" s="64"/>
      <c r="CC991" s="64"/>
      <c r="CD991" s="64"/>
      <c r="CE991" s="64"/>
      <c r="CF991" s="64"/>
      <c r="CG991" s="64"/>
      <c r="CH991" s="64"/>
      <c r="CI991" s="64"/>
      <c r="CJ991" s="64"/>
      <c r="CK991" s="64"/>
      <c r="CL991" s="64"/>
      <c r="CM991" s="64"/>
      <c r="CN991" s="64"/>
      <c r="CO991" s="64"/>
      <c r="CP991" s="64"/>
      <c r="CQ991" s="64"/>
      <c r="CR991" s="64"/>
      <c r="CS991" s="64"/>
      <c r="CT991" s="64"/>
      <c r="CU991" s="64"/>
      <c r="CV991" s="64"/>
      <c r="CW991" s="64"/>
      <c r="CX991" s="64"/>
      <c r="CY991" s="64"/>
      <c r="CZ991" s="64"/>
      <c r="DA991" s="64"/>
      <c r="DB991" s="64"/>
      <c r="DC991" s="64"/>
      <c r="DD991" s="64"/>
      <c r="DE991" s="64"/>
      <c r="DF991" s="65"/>
      <c r="DG991" s="65"/>
      <c r="DH991" s="64"/>
      <c r="DI991" s="64"/>
      <c r="DJ991" s="64"/>
      <c r="DK991" s="64"/>
      <c r="DL991" s="64"/>
      <c r="DM991" s="64"/>
      <c r="DN991" s="64"/>
      <c r="DO991" s="64"/>
      <c r="DP991" s="64"/>
      <c r="DQ991" s="64"/>
      <c r="DR991" s="64"/>
      <c r="DS991" s="65"/>
      <c r="DT991" s="65"/>
      <c r="DU991" s="65"/>
      <c r="DV991" s="65"/>
      <c r="DW991" s="65"/>
      <c r="DX991" s="65"/>
      <c r="DY991" s="65"/>
      <c r="DZ991" s="65"/>
      <c r="EA991" s="65"/>
      <c r="EB991" s="65"/>
      <c r="EC991" s="65"/>
      <c r="ED991" s="65"/>
      <c r="EE991" s="65"/>
      <c r="EF991" s="65"/>
      <c r="EG991" s="65"/>
      <c r="EH991" s="65"/>
      <c r="EI991" s="65"/>
      <c r="EJ991" s="65"/>
      <c r="EK991" s="65"/>
      <c r="EL991" s="65"/>
      <c r="EM991" s="65"/>
      <c r="EN991" s="64"/>
      <c r="EO991" s="64"/>
      <c r="EP991" s="64"/>
      <c r="EQ991" s="64"/>
      <c r="ER991" s="64"/>
      <c r="ES991" s="166"/>
      <c r="ET991" s="166"/>
      <c r="EU991" s="166"/>
      <c r="EV991" s="166"/>
      <c r="EW991" s="166"/>
      <c r="EX991" s="166"/>
      <c r="EY991" s="166"/>
      <c r="EZ991" s="166"/>
      <c r="FA991" s="166"/>
      <c r="FB991" s="166"/>
      <c r="FC991" s="166"/>
      <c r="FD991" s="166"/>
      <c r="FE991" s="166"/>
      <c r="FF991" s="166"/>
      <c r="FG991" s="166"/>
      <c r="FH991" s="166"/>
      <c r="FI991" s="166"/>
      <c r="FJ991" s="166"/>
      <c r="FK991" s="166"/>
      <c r="FL991" s="166"/>
      <c r="FM991" s="166"/>
    </row>
    <row r="992" spans="66:169" x14ac:dyDescent="0.3">
      <c r="BN992" s="64"/>
      <c r="BO992" s="64"/>
      <c r="BP992" s="64"/>
      <c r="BQ992" s="64"/>
      <c r="BR992" s="64"/>
      <c r="BS992" s="64"/>
      <c r="BT992" s="64"/>
      <c r="BU992" s="64"/>
      <c r="BV992" s="64"/>
      <c r="BW992" s="64"/>
      <c r="BX992" s="64"/>
      <c r="BY992" s="64"/>
      <c r="BZ992" s="64"/>
      <c r="CA992" s="64"/>
      <c r="CC992" s="64"/>
      <c r="CD992" s="64"/>
      <c r="CE992" s="64"/>
      <c r="CF992" s="64"/>
      <c r="CG992" s="64"/>
      <c r="CH992" s="64"/>
      <c r="CI992" s="64"/>
      <c r="CJ992" s="64"/>
      <c r="CK992" s="64"/>
      <c r="CL992" s="64"/>
      <c r="CM992" s="64"/>
      <c r="CN992" s="64"/>
      <c r="CO992" s="64"/>
      <c r="CP992" s="64"/>
      <c r="CQ992" s="64"/>
      <c r="CR992" s="64"/>
      <c r="CS992" s="64"/>
      <c r="CT992" s="64"/>
      <c r="CU992" s="64"/>
      <c r="CV992" s="64"/>
      <c r="CW992" s="64"/>
      <c r="CX992" s="64"/>
      <c r="CY992" s="64"/>
      <c r="CZ992" s="64"/>
      <c r="DA992" s="64"/>
      <c r="DB992" s="64"/>
      <c r="DC992" s="64"/>
      <c r="DD992" s="64"/>
      <c r="DE992" s="64"/>
      <c r="DF992" s="65"/>
      <c r="DG992" s="65"/>
      <c r="DH992" s="64"/>
      <c r="DI992" s="64"/>
      <c r="DJ992" s="64"/>
      <c r="DK992" s="64"/>
      <c r="DL992" s="64"/>
      <c r="DM992" s="64"/>
      <c r="DN992" s="64"/>
      <c r="DO992" s="64"/>
      <c r="DP992" s="64"/>
      <c r="DQ992" s="64"/>
      <c r="DR992" s="64"/>
      <c r="DS992" s="65"/>
      <c r="DT992" s="65"/>
      <c r="DU992" s="65"/>
      <c r="DV992" s="65"/>
      <c r="DW992" s="65"/>
      <c r="DX992" s="65"/>
      <c r="DY992" s="65"/>
      <c r="DZ992" s="65"/>
      <c r="EA992" s="65"/>
      <c r="EB992" s="65"/>
      <c r="EC992" s="65"/>
      <c r="ED992" s="65"/>
      <c r="EE992" s="65"/>
      <c r="EF992" s="65"/>
      <c r="EG992" s="65"/>
      <c r="EH992" s="65"/>
      <c r="EI992" s="65"/>
      <c r="EJ992" s="65"/>
      <c r="EK992" s="65"/>
      <c r="EL992" s="65"/>
      <c r="EM992" s="65"/>
      <c r="EN992" s="64"/>
      <c r="EO992" s="64"/>
      <c r="EP992" s="64"/>
      <c r="EQ992" s="64"/>
      <c r="ER992" s="64"/>
      <c r="ES992" s="166"/>
      <c r="ET992" s="166"/>
      <c r="EU992" s="166"/>
      <c r="EV992" s="166"/>
      <c r="EW992" s="166"/>
      <c r="EX992" s="166"/>
      <c r="EY992" s="166"/>
      <c r="EZ992" s="166"/>
      <c r="FA992" s="166"/>
      <c r="FB992" s="166"/>
      <c r="FC992" s="166"/>
      <c r="FD992" s="166"/>
      <c r="FE992" s="166"/>
      <c r="FF992" s="166"/>
      <c r="FG992" s="166"/>
      <c r="FH992" s="166"/>
      <c r="FI992" s="166"/>
      <c r="FJ992" s="166"/>
      <c r="FK992" s="166"/>
      <c r="FL992" s="166"/>
      <c r="FM992" s="166"/>
    </row>
    <row r="993" spans="66:169" x14ac:dyDescent="0.3">
      <c r="BN993" s="64"/>
      <c r="BO993" s="64"/>
      <c r="BP993" s="64"/>
      <c r="BQ993" s="64"/>
      <c r="BR993" s="64"/>
      <c r="BS993" s="64"/>
      <c r="BT993" s="64"/>
      <c r="BU993" s="64"/>
      <c r="BV993" s="64"/>
      <c r="BW993" s="64"/>
      <c r="BX993" s="64"/>
      <c r="BY993" s="64"/>
      <c r="BZ993" s="64"/>
      <c r="CA993" s="64"/>
      <c r="CC993" s="64"/>
      <c r="CD993" s="64"/>
      <c r="CE993" s="64"/>
      <c r="CF993" s="64"/>
      <c r="CG993" s="64"/>
      <c r="CH993" s="64"/>
      <c r="CI993" s="64"/>
      <c r="CJ993" s="64"/>
      <c r="CK993" s="64"/>
      <c r="CL993" s="64"/>
      <c r="CM993" s="64"/>
      <c r="CN993" s="64"/>
      <c r="CO993" s="64"/>
      <c r="CP993" s="64"/>
      <c r="CQ993" s="64"/>
      <c r="CR993" s="64"/>
      <c r="CS993" s="64"/>
      <c r="CT993" s="64"/>
      <c r="CU993" s="64"/>
      <c r="CV993" s="64"/>
      <c r="CW993" s="64"/>
      <c r="CX993" s="64"/>
      <c r="CY993" s="64"/>
      <c r="CZ993" s="64"/>
      <c r="DA993" s="64"/>
      <c r="DB993" s="64"/>
      <c r="DC993" s="64"/>
      <c r="DD993" s="64"/>
      <c r="DE993" s="64"/>
      <c r="DF993" s="65"/>
      <c r="DG993" s="65"/>
      <c r="DH993" s="64"/>
      <c r="DI993" s="64"/>
      <c r="DJ993" s="64"/>
      <c r="DK993" s="64"/>
      <c r="DL993" s="64"/>
      <c r="DM993" s="64"/>
      <c r="DN993" s="64"/>
      <c r="DO993" s="64"/>
      <c r="DP993" s="64"/>
      <c r="DQ993" s="64"/>
      <c r="DR993" s="64"/>
      <c r="DS993" s="65"/>
      <c r="DT993" s="65"/>
      <c r="DU993" s="65"/>
      <c r="DV993" s="65"/>
      <c r="DW993" s="65"/>
      <c r="DX993" s="65"/>
      <c r="DY993" s="65"/>
      <c r="DZ993" s="65"/>
      <c r="EA993" s="65"/>
      <c r="EB993" s="65"/>
      <c r="EC993" s="65"/>
      <c r="ED993" s="65"/>
      <c r="EE993" s="65"/>
      <c r="EF993" s="65"/>
      <c r="EG993" s="65"/>
      <c r="EH993" s="65"/>
      <c r="EI993" s="65"/>
      <c r="EJ993" s="65"/>
      <c r="EK993" s="65"/>
      <c r="EL993" s="65"/>
      <c r="EM993" s="65"/>
      <c r="EN993" s="64"/>
      <c r="EO993" s="64"/>
      <c r="EP993" s="64"/>
      <c r="EQ993" s="64"/>
      <c r="ER993" s="64"/>
      <c r="ES993" s="166"/>
      <c r="ET993" s="166"/>
      <c r="EU993" s="166"/>
      <c r="EV993" s="166"/>
      <c r="EW993" s="166"/>
      <c r="EX993" s="166"/>
      <c r="EY993" s="166"/>
      <c r="EZ993" s="166"/>
      <c r="FA993" s="166"/>
      <c r="FB993" s="166"/>
      <c r="FC993" s="166"/>
      <c r="FD993" s="166"/>
      <c r="FE993" s="166"/>
      <c r="FF993" s="166"/>
      <c r="FG993" s="166"/>
      <c r="FH993" s="166"/>
      <c r="FI993" s="166"/>
      <c r="FJ993" s="166"/>
      <c r="FK993" s="166"/>
      <c r="FL993" s="166"/>
      <c r="FM993" s="166"/>
    </row>
    <row r="994" spans="66:169" x14ac:dyDescent="0.3">
      <c r="BN994" s="64"/>
      <c r="BO994" s="64"/>
      <c r="BP994" s="64"/>
      <c r="BQ994" s="64"/>
      <c r="BR994" s="64"/>
      <c r="BS994" s="64"/>
      <c r="BT994" s="64"/>
      <c r="BU994" s="64"/>
      <c r="BV994" s="64"/>
      <c r="BW994" s="64"/>
      <c r="BX994" s="64"/>
      <c r="BY994" s="64"/>
      <c r="BZ994" s="64"/>
      <c r="CA994" s="64"/>
      <c r="CC994" s="64"/>
      <c r="CD994" s="64"/>
      <c r="CE994" s="64"/>
      <c r="CF994" s="64"/>
      <c r="CG994" s="64"/>
      <c r="CH994" s="64"/>
      <c r="CI994" s="64"/>
      <c r="CJ994" s="64"/>
      <c r="CK994" s="64"/>
      <c r="CL994" s="64"/>
      <c r="CM994" s="64"/>
      <c r="CN994" s="64"/>
      <c r="CO994" s="64"/>
      <c r="CP994" s="64"/>
      <c r="CQ994" s="64"/>
      <c r="CR994" s="64"/>
      <c r="CS994" s="64"/>
      <c r="CT994" s="64"/>
      <c r="CU994" s="64"/>
      <c r="CV994" s="64"/>
      <c r="CW994" s="64"/>
      <c r="CX994" s="64"/>
      <c r="CY994" s="64"/>
      <c r="CZ994" s="64"/>
      <c r="DA994" s="64"/>
      <c r="DB994" s="64"/>
      <c r="DC994" s="64"/>
      <c r="DD994" s="64"/>
      <c r="DE994" s="64"/>
      <c r="DF994" s="65"/>
      <c r="DG994" s="65"/>
      <c r="DH994" s="64"/>
      <c r="DI994" s="64"/>
      <c r="DJ994" s="64"/>
      <c r="DK994" s="64"/>
      <c r="DL994" s="64"/>
      <c r="DM994" s="64"/>
      <c r="DN994" s="64"/>
      <c r="DO994" s="64"/>
      <c r="DP994" s="64"/>
      <c r="DQ994" s="64"/>
      <c r="DR994" s="64"/>
      <c r="DS994" s="65"/>
      <c r="DT994" s="65"/>
      <c r="DU994" s="65"/>
      <c r="DV994" s="65"/>
      <c r="DW994" s="65"/>
      <c r="DX994" s="65"/>
      <c r="DY994" s="65"/>
      <c r="DZ994" s="65"/>
      <c r="EA994" s="65"/>
      <c r="EB994" s="65"/>
      <c r="EC994" s="65"/>
      <c r="ED994" s="65"/>
      <c r="EE994" s="65"/>
      <c r="EF994" s="65"/>
      <c r="EG994" s="65"/>
      <c r="EH994" s="65"/>
      <c r="EI994" s="65"/>
      <c r="EJ994" s="65"/>
      <c r="EK994" s="65"/>
      <c r="EL994" s="65"/>
      <c r="EM994" s="65"/>
      <c r="EN994" s="64"/>
      <c r="EO994" s="64"/>
      <c r="EP994" s="64"/>
      <c r="EQ994" s="64"/>
      <c r="ER994" s="64"/>
      <c r="ES994" s="166"/>
      <c r="ET994" s="166"/>
      <c r="EU994" s="166"/>
      <c r="EV994" s="166"/>
      <c r="EW994" s="166"/>
      <c r="EX994" s="166"/>
      <c r="EY994" s="166"/>
      <c r="EZ994" s="166"/>
      <c r="FA994" s="166"/>
      <c r="FB994" s="166"/>
      <c r="FC994" s="166"/>
      <c r="FD994" s="166"/>
      <c r="FE994" s="166"/>
      <c r="FF994" s="166"/>
      <c r="FG994" s="166"/>
      <c r="FH994" s="166"/>
      <c r="FI994" s="166"/>
      <c r="FJ994" s="166"/>
      <c r="FK994" s="166"/>
      <c r="FL994" s="166"/>
      <c r="FM994" s="166"/>
    </row>
    <row r="995" spans="66:169" x14ac:dyDescent="0.3">
      <c r="BN995" s="64"/>
      <c r="BO995" s="64"/>
      <c r="BP995" s="64"/>
      <c r="BQ995" s="64"/>
      <c r="BR995" s="64"/>
      <c r="BS995" s="64"/>
      <c r="BT995" s="64"/>
      <c r="BU995" s="64"/>
      <c r="BV995" s="64"/>
      <c r="BW995" s="64"/>
      <c r="BX995" s="64"/>
      <c r="BY995" s="64"/>
      <c r="BZ995" s="64"/>
      <c r="CA995" s="64"/>
      <c r="CC995" s="64"/>
      <c r="CD995" s="64"/>
      <c r="CE995" s="64"/>
      <c r="CF995" s="64"/>
      <c r="CG995" s="64"/>
      <c r="CH995" s="64"/>
      <c r="CI995" s="64"/>
      <c r="CJ995" s="64"/>
      <c r="CK995" s="64"/>
      <c r="CL995" s="64"/>
      <c r="CM995" s="64"/>
      <c r="CN995" s="64"/>
      <c r="CO995" s="64"/>
      <c r="CP995" s="64"/>
      <c r="CQ995" s="64"/>
      <c r="CR995" s="64"/>
      <c r="CS995" s="64"/>
      <c r="CT995" s="64"/>
      <c r="CU995" s="64"/>
      <c r="CV995" s="64"/>
      <c r="CW995" s="64"/>
      <c r="CX995" s="64"/>
      <c r="CY995" s="64"/>
      <c r="CZ995" s="64"/>
      <c r="DA995" s="64"/>
      <c r="DB995" s="64"/>
      <c r="DC995" s="64"/>
      <c r="DD995" s="64"/>
      <c r="DE995" s="64"/>
      <c r="DF995" s="65"/>
      <c r="DG995" s="65"/>
      <c r="DH995" s="64"/>
      <c r="DI995" s="64"/>
      <c r="DJ995" s="64"/>
      <c r="DK995" s="64"/>
      <c r="DL995" s="64"/>
      <c r="DM995" s="64"/>
      <c r="DN995" s="64"/>
      <c r="DO995" s="64"/>
      <c r="DP995" s="64"/>
      <c r="DQ995" s="64"/>
      <c r="DR995" s="64"/>
      <c r="DS995" s="65"/>
      <c r="DT995" s="65"/>
      <c r="DU995" s="65"/>
      <c r="DV995" s="65"/>
      <c r="DW995" s="65"/>
      <c r="DX995" s="65"/>
      <c r="DY995" s="65"/>
      <c r="DZ995" s="65"/>
      <c r="EA995" s="65"/>
      <c r="EB995" s="65"/>
      <c r="EC995" s="65"/>
      <c r="ED995" s="65"/>
      <c r="EE995" s="65"/>
      <c r="EF995" s="65"/>
      <c r="EG995" s="65"/>
      <c r="EH995" s="65"/>
      <c r="EI995" s="65"/>
      <c r="EJ995" s="65"/>
      <c r="EK995" s="65"/>
      <c r="EL995" s="65"/>
      <c r="EM995" s="65"/>
      <c r="EN995" s="64"/>
      <c r="EO995" s="64"/>
      <c r="EP995" s="64"/>
      <c r="EQ995" s="64"/>
      <c r="ER995" s="64"/>
      <c r="ES995" s="166"/>
      <c r="ET995" s="166"/>
      <c r="EU995" s="166"/>
      <c r="EV995" s="166"/>
      <c r="EW995" s="166"/>
      <c r="EX995" s="166"/>
      <c r="EY995" s="166"/>
      <c r="EZ995" s="166"/>
      <c r="FA995" s="166"/>
      <c r="FB995" s="166"/>
      <c r="FC995" s="166"/>
      <c r="FD995" s="166"/>
      <c r="FE995" s="166"/>
      <c r="FF995" s="166"/>
      <c r="FG995" s="166"/>
      <c r="FH995" s="166"/>
      <c r="FI995" s="166"/>
      <c r="FJ995" s="166"/>
      <c r="FK995" s="166"/>
      <c r="FL995" s="166"/>
      <c r="FM995" s="166"/>
    </row>
    <row r="996" spans="66:169" x14ac:dyDescent="0.3">
      <c r="BN996" s="64"/>
      <c r="BO996" s="64"/>
      <c r="BP996" s="64"/>
      <c r="BQ996" s="64"/>
      <c r="BR996" s="64"/>
      <c r="BS996" s="64"/>
      <c r="BT996" s="64"/>
      <c r="BU996" s="64"/>
      <c r="BV996" s="64"/>
      <c r="BW996" s="64"/>
      <c r="BX996" s="64"/>
      <c r="BY996" s="64"/>
      <c r="BZ996" s="64"/>
      <c r="CA996" s="64"/>
      <c r="CC996" s="64"/>
      <c r="CD996" s="64"/>
      <c r="CE996" s="64"/>
      <c r="CF996" s="64"/>
      <c r="CG996" s="64"/>
      <c r="CH996" s="64"/>
      <c r="CI996" s="64"/>
      <c r="CJ996" s="64"/>
      <c r="CK996" s="64"/>
      <c r="CL996" s="64"/>
      <c r="CM996" s="64"/>
      <c r="CN996" s="64"/>
      <c r="CO996" s="64"/>
      <c r="CP996" s="64"/>
      <c r="CQ996" s="64"/>
      <c r="CR996" s="64"/>
      <c r="CS996" s="64"/>
      <c r="CT996" s="64"/>
      <c r="CU996" s="64"/>
      <c r="CV996" s="64"/>
      <c r="CW996" s="64"/>
      <c r="CX996" s="64"/>
      <c r="CY996" s="64"/>
      <c r="CZ996" s="64"/>
      <c r="DA996" s="64"/>
      <c r="DB996" s="64"/>
      <c r="DC996" s="64"/>
      <c r="DD996" s="64"/>
      <c r="DE996" s="64"/>
      <c r="DF996" s="65"/>
      <c r="DG996" s="65"/>
      <c r="DH996" s="64"/>
      <c r="DI996" s="64"/>
      <c r="DJ996" s="64"/>
      <c r="DK996" s="64"/>
      <c r="DL996" s="64"/>
      <c r="DM996" s="64"/>
      <c r="DN996" s="64"/>
      <c r="DO996" s="64"/>
      <c r="DP996" s="64"/>
      <c r="DQ996" s="64"/>
      <c r="DR996" s="64"/>
      <c r="DS996" s="65"/>
      <c r="DT996" s="65"/>
      <c r="DU996" s="65"/>
      <c r="DV996" s="65"/>
      <c r="DW996" s="65"/>
      <c r="DX996" s="65"/>
      <c r="DY996" s="65"/>
      <c r="DZ996" s="65"/>
      <c r="EA996" s="65"/>
      <c r="EB996" s="65"/>
      <c r="EC996" s="65"/>
      <c r="ED996" s="65"/>
      <c r="EE996" s="65"/>
      <c r="EF996" s="65"/>
      <c r="EG996" s="65"/>
      <c r="EH996" s="65"/>
      <c r="EI996" s="65"/>
      <c r="EJ996" s="65"/>
      <c r="EK996" s="65"/>
      <c r="EL996" s="65"/>
      <c r="EM996" s="65"/>
      <c r="EN996" s="64"/>
      <c r="EO996" s="64"/>
      <c r="EP996" s="64"/>
      <c r="EQ996" s="64"/>
      <c r="ER996" s="64"/>
      <c r="ES996" s="166"/>
      <c r="ET996" s="166"/>
      <c r="EU996" s="166"/>
      <c r="EV996" s="166"/>
      <c r="EW996" s="166"/>
      <c r="EX996" s="166"/>
      <c r="EY996" s="166"/>
      <c r="EZ996" s="166"/>
      <c r="FA996" s="166"/>
      <c r="FB996" s="166"/>
      <c r="FC996" s="166"/>
      <c r="FD996" s="166"/>
      <c r="FE996" s="166"/>
      <c r="FF996" s="166"/>
      <c r="FG996" s="166"/>
      <c r="FH996" s="166"/>
      <c r="FI996" s="166"/>
      <c r="FJ996" s="166"/>
      <c r="FK996" s="166"/>
      <c r="FL996" s="166"/>
      <c r="FM996" s="166"/>
    </row>
    <row r="997" spans="66:169" x14ac:dyDescent="0.3">
      <c r="BN997" s="64"/>
      <c r="BO997" s="64"/>
      <c r="BP997" s="64"/>
      <c r="BQ997" s="64"/>
      <c r="BR997" s="64"/>
      <c r="BS997" s="64"/>
      <c r="BT997" s="64"/>
      <c r="BU997" s="64"/>
      <c r="BV997" s="64"/>
      <c r="BW997" s="64"/>
      <c r="BX997" s="64"/>
      <c r="BY997" s="64"/>
      <c r="BZ997" s="64"/>
      <c r="CA997" s="64"/>
      <c r="CC997" s="64"/>
      <c r="CD997" s="64"/>
      <c r="CE997" s="64"/>
      <c r="CF997" s="64"/>
      <c r="CG997" s="64"/>
      <c r="CH997" s="64"/>
      <c r="CI997" s="64"/>
      <c r="CJ997" s="64"/>
      <c r="CK997" s="64"/>
      <c r="CL997" s="64"/>
      <c r="CM997" s="64"/>
      <c r="CN997" s="64"/>
      <c r="CO997" s="64"/>
      <c r="CP997" s="64"/>
      <c r="CQ997" s="64"/>
      <c r="CR997" s="64"/>
      <c r="CS997" s="64"/>
      <c r="CT997" s="64"/>
      <c r="CU997" s="64"/>
      <c r="CV997" s="64"/>
      <c r="CW997" s="64"/>
      <c r="CX997" s="64"/>
      <c r="CY997" s="64"/>
      <c r="CZ997" s="64"/>
      <c r="DA997" s="64"/>
      <c r="DB997" s="64"/>
      <c r="DC997" s="64"/>
      <c r="DD997" s="64"/>
      <c r="DE997" s="64"/>
      <c r="DF997" s="65"/>
      <c r="DG997" s="65"/>
      <c r="DH997" s="64"/>
      <c r="DI997" s="64"/>
      <c r="DJ997" s="64"/>
      <c r="DK997" s="64"/>
      <c r="DL997" s="64"/>
      <c r="DM997" s="64"/>
      <c r="DN997" s="64"/>
      <c r="DO997" s="64"/>
      <c r="DP997" s="64"/>
      <c r="DQ997" s="64"/>
      <c r="DR997" s="64"/>
      <c r="DS997" s="65"/>
      <c r="DT997" s="65"/>
      <c r="DU997" s="65"/>
      <c r="DV997" s="65"/>
      <c r="DW997" s="65"/>
      <c r="DX997" s="65"/>
      <c r="DY997" s="65"/>
      <c r="DZ997" s="65"/>
      <c r="EA997" s="65"/>
      <c r="EB997" s="65"/>
      <c r="EC997" s="65"/>
      <c r="ED997" s="65"/>
      <c r="EE997" s="65"/>
      <c r="EF997" s="65"/>
      <c r="EG997" s="65"/>
      <c r="EH997" s="65"/>
      <c r="EI997" s="65"/>
      <c r="EJ997" s="65"/>
      <c r="EK997" s="65"/>
      <c r="EL997" s="65"/>
      <c r="EM997" s="65"/>
      <c r="EN997" s="64"/>
      <c r="EO997" s="64"/>
      <c r="EP997" s="64"/>
      <c r="EQ997" s="64"/>
      <c r="ER997" s="64"/>
      <c r="ES997" s="166"/>
      <c r="ET997" s="166"/>
      <c r="EU997" s="166"/>
      <c r="EV997" s="166"/>
      <c r="EW997" s="166"/>
      <c r="EX997" s="166"/>
      <c r="EY997" s="166"/>
      <c r="EZ997" s="166"/>
      <c r="FA997" s="166"/>
      <c r="FB997" s="166"/>
      <c r="FC997" s="166"/>
      <c r="FD997" s="166"/>
      <c r="FE997" s="166"/>
      <c r="FF997" s="166"/>
      <c r="FG997" s="166"/>
      <c r="FH997" s="166"/>
      <c r="FI997" s="166"/>
      <c r="FJ997" s="166"/>
      <c r="FK997" s="166"/>
      <c r="FL997" s="166"/>
      <c r="FM997" s="166"/>
    </row>
    <row r="998" spans="66:169" x14ac:dyDescent="0.3">
      <c r="BN998" s="64"/>
      <c r="BO998" s="64"/>
      <c r="BP998" s="64"/>
      <c r="BQ998" s="64"/>
      <c r="BR998" s="64"/>
      <c r="BS998" s="64"/>
      <c r="BT998" s="64"/>
      <c r="BU998" s="64"/>
      <c r="BV998" s="64"/>
      <c r="BW998" s="64"/>
      <c r="BX998" s="64"/>
      <c r="BY998" s="64"/>
      <c r="BZ998" s="64"/>
      <c r="CA998" s="64"/>
      <c r="CC998" s="64"/>
      <c r="CD998" s="64"/>
      <c r="CE998" s="64"/>
      <c r="CF998" s="64"/>
      <c r="CG998" s="64"/>
      <c r="CH998" s="64"/>
      <c r="CI998" s="64"/>
      <c r="CJ998" s="64"/>
      <c r="CK998" s="64"/>
      <c r="CL998" s="64"/>
      <c r="CM998" s="64"/>
      <c r="CN998" s="64"/>
      <c r="CO998" s="64"/>
      <c r="CP998" s="64"/>
      <c r="CQ998" s="64"/>
      <c r="CR998" s="64"/>
      <c r="CS998" s="64"/>
      <c r="CT998" s="64"/>
      <c r="CU998" s="64"/>
      <c r="CV998" s="64"/>
      <c r="CW998" s="64"/>
      <c r="CX998" s="64"/>
      <c r="CY998" s="64"/>
      <c r="CZ998" s="64"/>
      <c r="DA998" s="64"/>
      <c r="DB998" s="64"/>
      <c r="DC998" s="64"/>
      <c r="DD998" s="64"/>
      <c r="DE998" s="64"/>
      <c r="DF998" s="65"/>
      <c r="DG998" s="65"/>
      <c r="DH998" s="64"/>
      <c r="DI998" s="64"/>
      <c r="DJ998" s="64"/>
      <c r="DK998" s="64"/>
      <c r="DL998" s="64"/>
      <c r="DM998" s="64"/>
      <c r="DN998" s="64"/>
      <c r="DO998" s="64"/>
      <c r="DP998" s="64"/>
      <c r="DQ998" s="64"/>
      <c r="DR998" s="64"/>
      <c r="DS998" s="65"/>
      <c r="DT998" s="65"/>
      <c r="DU998" s="65"/>
      <c r="DV998" s="65"/>
      <c r="DW998" s="65"/>
      <c r="DX998" s="65"/>
      <c r="DY998" s="65"/>
      <c r="DZ998" s="65"/>
      <c r="EA998" s="65"/>
      <c r="EB998" s="65"/>
      <c r="EC998" s="65"/>
      <c r="ED998" s="65"/>
      <c r="EE998" s="65"/>
      <c r="EF998" s="65"/>
      <c r="EG998" s="65"/>
      <c r="EH998" s="65"/>
      <c r="EI998" s="65"/>
      <c r="EJ998" s="65"/>
      <c r="EK998" s="65"/>
      <c r="EL998" s="65"/>
      <c r="EM998" s="65"/>
      <c r="EN998" s="64"/>
      <c r="EO998" s="64"/>
      <c r="EP998" s="64"/>
      <c r="EQ998" s="64"/>
      <c r="ER998" s="64"/>
      <c r="ES998" s="166"/>
      <c r="ET998" s="166"/>
      <c r="EU998" s="166"/>
      <c r="EV998" s="166"/>
      <c r="EW998" s="166"/>
      <c r="EX998" s="166"/>
      <c r="EY998" s="166"/>
      <c r="EZ998" s="166"/>
      <c r="FA998" s="166"/>
      <c r="FB998" s="166"/>
      <c r="FC998" s="166"/>
      <c r="FD998" s="166"/>
      <c r="FE998" s="166"/>
      <c r="FF998" s="166"/>
      <c r="FG998" s="166"/>
      <c r="FH998" s="166"/>
      <c r="FI998" s="166"/>
      <c r="FJ998" s="166"/>
      <c r="FK998" s="166"/>
      <c r="FL998" s="166"/>
      <c r="FM998" s="166"/>
    </row>
    <row r="999" spans="66:169" x14ac:dyDescent="0.3">
      <c r="BN999" s="64"/>
      <c r="BO999" s="64"/>
      <c r="BP999" s="64"/>
      <c r="BQ999" s="64"/>
      <c r="BR999" s="64"/>
      <c r="BS999" s="64"/>
      <c r="BT999" s="64"/>
      <c r="BU999" s="64"/>
      <c r="BV999" s="64"/>
      <c r="BW999" s="64"/>
      <c r="BX999" s="64"/>
      <c r="BY999" s="64"/>
      <c r="BZ999" s="64"/>
      <c r="CA999" s="64"/>
      <c r="CC999" s="64"/>
      <c r="CD999" s="64"/>
      <c r="CE999" s="64"/>
      <c r="CF999" s="64"/>
      <c r="CG999" s="64"/>
      <c r="CH999" s="64"/>
      <c r="CI999" s="64"/>
      <c r="CJ999" s="64"/>
      <c r="CK999" s="64"/>
      <c r="CL999" s="64"/>
      <c r="CM999" s="64"/>
      <c r="CN999" s="64"/>
      <c r="CO999" s="64"/>
      <c r="CP999" s="64"/>
      <c r="CQ999" s="64"/>
      <c r="CR999" s="64"/>
      <c r="CS999" s="64"/>
      <c r="CT999" s="64"/>
      <c r="CU999" s="64"/>
      <c r="CV999" s="64"/>
      <c r="CW999" s="64"/>
      <c r="CX999" s="64"/>
      <c r="CY999" s="64"/>
      <c r="CZ999" s="64"/>
      <c r="DA999" s="64"/>
      <c r="DB999" s="64"/>
      <c r="DC999" s="64"/>
      <c r="DD999" s="64"/>
      <c r="DE999" s="64"/>
      <c r="DF999" s="65"/>
      <c r="DG999" s="65"/>
      <c r="DH999" s="64"/>
      <c r="DI999" s="64"/>
      <c r="DJ999" s="64"/>
      <c r="DK999" s="64"/>
      <c r="DL999" s="64"/>
      <c r="DM999" s="64"/>
      <c r="DN999" s="64"/>
      <c r="DO999" s="64"/>
      <c r="DP999" s="64"/>
      <c r="DQ999" s="64"/>
      <c r="DR999" s="64"/>
      <c r="DS999" s="65"/>
      <c r="DT999" s="65"/>
      <c r="DU999" s="65"/>
      <c r="DV999" s="65"/>
      <c r="DW999" s="65"/>
      <c r="DX999" s="65"/>
      <c r="DY999" s="65"/>
      <c r="DZ999" s="65"/>
      <c r="EA999" s="65"/>
      <c r="EB999" s="65"/>
      <c r="EC999" s="65"/>
      <c r="ED999" s="65"/>
      <c r="EE999" s="65"/>
      <c r="EF999" s="65"/>
      <c r="EG999" s="65"/>
      <c r="EH999" s="65"/>
      <c r="EI999" s="65"/>
      <c r="EJ999" s="65"/>
      <c r="EK999" s="65"/>
      <c r="EL999" s="65"/>
      <c r="EM999" s="65"/>
      <c r="EN999" s="64"/>
      <c r="EO999" s="64"/>
      <c r="EP999" s="64"/>
      <c r="EQ999" s="64"/>
      <c r="ER999" s="64"/>
      <c r="ES999" s="166"/>
      <c r="ET999" s="166"/>
      <c r="EU999" s="166"/>
      <c r="EV999" s="166"/>
      <c r="EW999" s="166"/>
      <c r="EX999" s="166"/>
      <c r="EY999" s="166"/>
      <c r="EZ999" s="166"/>
      <c r="FA999" s="166"/>
      <c r="FB999" s="166"/>
      <c r="FC999" s="166"/>
      <c r="FD999" s="166"/>
      <c r="FE999" s="166"/>
      <c r="FF999" s="166"/>
      <c r="FG999" s="166"/>
      <c r="FH999" s="166"/>
      <c r="FI999" s="166"/>
      <c r="FJ999" s="166"/>
      <c r="FK999" s="166"/>
      <c r="FL999" s="166"/>
      <c r="FM999" s="166"/>
    </row>
    <row r="1000" spans="66:169" x14ac:dyDescent="0.3">
      <c r="BN1000" s="64"/>
      <c r="BO1000" s="64"/>
      <c r="BP1000" s="64"/>
      <c r="BQ1000" s="64"/>
      <c r="BR1000" s="64"/>
      <c r="BS1000" s="64"/>
      <c r="BT1000" s="64"/>
      <c r="BU1000" s="64"/>
      <c r="BV1000" s="64"/>
      <c r="BW1000" s="64"/>
      <c r="BX1000" s="64"/>
      <c r="BY1000" s="64"/>
      <c r="BZ1000" s="64"/>
      <c r="CA1000" s="64"/>
      <c r="CC1000" s="64"/>
      <c r="CD1000" s="64"/>
      <c r="CE1000" s="64"/>
      <c r="CF1000" s="64"/>
      <c r="CG1000" s="64"/>
      <c r="CH1000" s="64"/>
      <c r="CI1000" s="64"/>
      <c r="CJ1000" s="64"/>
      <c r="CK1000" s="64"/>
      <c r="CL1000" s="64"/>
      <c r="CM1000" s="64"/>
      <c r="CN1000" s="64"/>
      <c r="CO1000" s="64"/>
      <c r="CP1000" s="64"/>
      <c r="CQ1000" s="64"/>
      <c r="CR1000" s="64"/>
      <c r="CS1000" s="64"/>
      <c r="CT1000" s="64"/>
      <c r="CU1000" s="64"/>
      <c r="CV1000" s="64"/>
      <c r="CW1000" s="64"/>
      <c r="CX1000" s="64"/>
      <c r="CY1000" s="64"/>
      <c r="CZ1000" s="64"/>
      <c r="DA1000" s="64"/>
      <c r="DB1000" s="64"/>
      <c r="DC1000" s="64"/>
      <c r="DD1000" s="64"/>
      <c r="DE1000" s="64"/>
      <c r="DF1000" s="65"/>
      <c r="DG1000" s="65"/>
      <c r="DH1000" s="64"/>
      <c r="DI1000" s="64"/>
      <c r="DJ1000" s="64"/>
      <c r="DK1000" s="64"/>
      <c r="DL1000" s="64"/>
      <c r="DM1000" s="64"/>
      <c r="DN1000" s="64"/>
      <c r="DO1000" s="64"/>
      <c r="DP1000" s="64"/>
      <c r="DQ1000" s="64"/>
      <c r="DR1000" s="64"/>
      <c r="DS1000" s="65"/>
      <c r="DT1000" s="65"/>
      <c r="DU1000" s="65"/>
      <c r="DV1000" s="65"/>
      <c r="DW1000" s="65"/>
      <c r="DX1000" s="65"/>
      <c r="DY1000" s="65"/>
      <c r="DZ1000" s="65"/>
      <c r="EA1000" s="65"/>
      <c r="EB1000" s="65"/>
      <c r="EC1000" s="65"/>
      <c r="ED1000" s="65"/>
      <c r="EE1000" s="65"/>
      <c r="EF1000" s="65"/>
      <c r="EG1000" s="65"/>
      <c r="EH1000" s="65"/>
      <c r="EI1000" s="65"/>
      <c r="EJ1000" s="65"/>
      <c r="EK1000" s="65"/>
      <c r="EL1000" s="65"/>
      <c r="EM1000" s="65"/>
      <c r="EN1000" s="64"/>
      <c r="EO1000" s="64"/>
      <c r="EP1000" s="64"/>
      <c r="EQ1000" s="64"/>
      <c r="ER1000" s="64"/>
      <c r="ES1000" s="166"/>
      <c r="ET1000" s="166"/>
      <c r="EU1000" s="166"/>
      <c r="EV1000" s="166"/>
      <c r="EW1000" s="166"/>
      <c r="EX1000" s="166"/>
      <c r="EY1000" s="166"/>
      <c r="EZ1000" s="166"/>
      <c r="FA1000" s="166"/>
      <c r="FB1000" s="166"/>
      <c r="FC1000" s="166"/>
      <c r="FD1000" s="166"/>
      <c r="FE1000" s="166"/>
      <c r="FF1000" s="166"/>
      <c r="FG1000" s="166"/>
      <c r="FH1000" s="166"/>
      <c r="FI1000" s="166"/>
      <c r="FJ1000" s="166"/>
      <c r="FK1000" s="166"/>
      <c r="FL1000" s="166"/>
      <c r="FM1000" s="166"/>
    </row>
    <row r="1001" spans="66:169" x14ac:dyDescent="0.3">
      <c r="BN1001" s="64"/>
      <c r="BO1001" s="64"/>
      <c r="BP1001" s="64"/>
      <c r="BQ1001" s="64"/>
      <c r="BR1001" s="64"/>
      <c r="BS1001" s="64"/>
      <c r="BT1001" s="64"/>
      <c r="BU1001" s="64"/>
      <c r="BV1001" s="64"/>
      <c r="BW1001" s="64"/>
      <c r="BX1001" s="64"/>
      <c r="BY1001" s="64"/>
      <c r="BZ1001" s="64"/>
      <c r="CA1001" s="64"/>
      <c r="CC1001" s="64"/>
      <c r="CD1001" s="64"/>
      <c r="CE1001" s="64"/>
      <c r="CF1001" s="64"/>
      <c r="CG1001" s="64"/>
      <c r="CH1001" s="64"/>
      <c r="CI1001" s="64"/>
      <c r="CJ1001" s="64"/>
      <c r="CK1001" s="64"/>
      <c r="CL1001" s="64"/>
      <c r="CM1001" s="64"/>
      <c r="CN1001" s="64"/>
      <c r="CO1001" s="64"/>
      <c r="CP1001" s="64"/>
      <c r="CQ1001" s="64"/>
      <c r="CR1001" s="64"/>
      <c r="CS1001" s="64"/>
      <c r="CT1001" s="64"/>
      <c r="CU1001" s="64"/>
      <c r="CV1001" s="64"/>
      <c r="CW1001" s="64"/>
      <c r="CX1001" s="64"/>
      <c r="CY1001" s="64"/>
      <c r="CZ1001" s="64"/>
      <c r="DA1001" s="64"/>
      <c r="DB1001" s="64"/>
      <c r="DC1001" s="64"/>
      <c r="DD1001" s="64"/>
      <c r="DE1001" s="64"/>
      <c r="DF1001" s="65"/>
      <c r="DG1001" s="65"/>
      <c r="DH1001" s="64"/>
      <c r="DI1001" s="64"/>
      <c r="DJ1001" s="64"/>
      <c r="DK1001" s="64"/>
      <c r="DL1001" s="64"/>
      <c r="DM1001" s="64"/>
      <c r="DN1001" s="64"/>
      <c r="DO1001" s="64"/>
      <c r="DP1001" s="64"/>
      <c r="DQ1001" s="64"/>
      <c r="DR1001" s="64"/>
      <c r="DS1001" s="65"/>
      <c r="DT1001" s="65"/>
      <c r="DU1001" s="65"/>
      <c r="DV1001" s="65"/>
      <c r="DW1001" s="65"/>
      <c r="DX1001" s="65"/>
      <c r="DY1001" s="65"/>
      <c r="DZ1001" s="65"/>
      <c r="EA1001" s="65"/>
      <c r="EB1001" s="65"/>
      <c r="EC1001" s="65"/>
      <c r="ED1001" s="65"/>
      <c r="EE1001" s="65"/>
      <c r="EF1001" s="65"/>
      <c r="EG1001" s="65"/>
      <c r="EH1001" s="65"/>
      <c r="EI1001" s="65"/>
      <c r="EJ1001" s="65"/>
      <c r="EK1001" s="65"/>
      <c r="EL1001" s="65"/>
      <c r="EM1001" s="65"/>
      <c r="EN1001" s="64"/>
      <c r="EO1001" s="64"/>
      <c r="EP1001" s="64"/>
      <c r="EQ1001" s="64"/>
      <c r="ER1001" s="64"/>
      <c r="ES1001" s="166"/>
      <c r="ET1001" s="166"/>
      <c r="EU1001" s="166"/>
      <c r="EV1001" s="166"/>
      <c r="EW1001" s="166"/>
      <c r="EX1001" s="166"/>
      <c r="EY1001" s="166"/>
      <c r="EZ1001" s="166"/>
      <c r="FA1001" s="166"/>
      <c r="FB1001" s="166"/>
      <c r="FC1001" s="166"/>
      <c r="FD1001" s="166"/>
      <c r="FE1001" s="166"/>
      <c r="FF1001" s="166"/>
      <c r="FG1001" s="166"/>
      <c r="FH1001" s="166"/>
      <c r="FI1001" s="166"/>
      <c r="FJ1001" s="166"/>
      <c r="FK1001" s="166"/>
      <c r="FL1001" s="166"/>
      <c r="FM1001" s="166"/>
    </row>
    <row r="1002" spans="66:169" x14ac:dyDescent="0.3">
      <c r="BN1002" s="64"/>
      <c r="BO1002" s="64"/>
      <c r="BP1002" s="64"/>
      <c r="BQ1002" s="64"/>
      <c r="BR1002" s="64"/>
      <c r="BS1002" s="64"/>
      <c r="BT1002" s="64"/>
      <c r="BU1002" s="64"/>
      <c r="BV1002" s="64"/>
      <c r="BW1002" s="64"/>
      <c r="BX1002" s="64"/>
      <c r="BY1002" s="64"/>
      <c r="BZ1002" s="64"/>
      <c r="CA1002" s="64"/>
      <c r="CC1002" s="64"/>
      <c r="CD1002" s="64"/>
      <c r="CE1002" s="64"/>
      <c r="CF1002" s="64"/>
      <c r="CG1002" s="64"/>
      <c r="CH1002" s="64"/>
      <c r="CI1002" s="64"/>
      <c r="CJ1002" s="64"/>
      <c r="CK1002" s="64"/>
      <c r="CL1002" s="64"/>
      <c r="CM1002" s="64"/>
      <c r="CN1002" s="64"/>
      <c r="CO1002" s="64"/>
      <c r="CP1002" s="64"/>
      <c r="CQ1002" s="64"/>
      <c r="CR1002" s="64"/>
      <c r="CS1002" s="64"/>
      <c r="CT1002" s="64"/>
      <c r="CU1002" s="64"/>
      <c r="CV1002" s="64"/>
      <c r="CW1002" s="64"/>
      <c r="CX1002" s="64"/>
      <c r="CY1002" s="64"/>
      <c r="CZ1002" s="64"/>
      <c r="DA1002" s="64"/>
      <c r="DB1002" s="64"/>
      <c r="DC1002" s="64"/>
      <c r="DD1002" s="64"/>
      <c r="DE1002" s="64"/>
      <c r="DF1002" s="65"/>
      <c r="DG1002" s="65"/>
      <c r="DH1002" s="64"/>
      <c r="DI1002" s="64"/>
      <c r="DJ1002" s="64"/>
      <c r="DK1002" s="64"/>
      <c r="DL1002" s="64"/>
      <c r="DM1002" s="64"/>
      <c r="DN1002" s="64"/>
      <c r="DO1002" s="64"/>
      <c r="DP1002" s="64"/>
      <c r="DQ1002" s="64"/>
      <c r="DR1002" s="64"/>
      <c r="DS1002" s="65"/>
      <c r="DT1002" s="65"/>
      <c r="DU1002" s="65"/>
      <c r="DV1002" s="65"/>
      <c r="DW1002" s="65"/>
      <c r="DX1002" s="65"/>
      <c r="DY1002" s="65"/>
      <c r="DZ1002" s="65"/>
      <c r="EA1002" s="65"/>
      <c r="EB1002" s="65"/>
      <c r="EC1002" s="65"/>
      <c r="ED1002" s="65"/>
      <c r="EE1002" s="65"/>
      <c r="EF1002" s="65"/>
      <c r="EG1002" s="65"/>
      <c r="EH1002" s="65"/>
      <c r="EI1002" s="65"/>
      <c r="EJ1002" s="65"/>
      <c r="EK1002" s="65"/>
      <c r="EL1002" s="65"/>
      <c r="EM1002" s="65"/>
      <c r="EN1002" s="64"/>
      <c r="EO1002" s="64"/>
      <c r="EP1002" s="64"/>
      <c r="EQ1002" s="64"/>
      <c r="ER1002" s="64"/>
      <c r="ES1002" s="166"/>
      <c r="ET1002" s="166"/>
      <c r="EU1002" s="166"/>
      <c r="EV1002" s="166"/>
      <c r="EW1002" s="166"/>
      <c r="EX1002" s="166"/>
      <c r="EY1002" s="166"/>
      <c r="EZ1002" s="166"/>
      <c r="FA1002" s="166"/>
      <c r="FB1002" s="166"/>
      <c r="FC1002" s="166"/>
      <c r="FD1002" s="166"/>
      <c r="FE1002" s="166"/>
      <c r="FF1002" s="166"/>
      <c r="FG1002" s="166"/>
      <c r="FH1002" s="166"/>
      <c r="FI1002" s="166"/>
      <c r="FJ1002" s="166"/>
      <c r="FK1002" s="166"/>
      <c r="FL1002" s="166"/>
      <c r="FM1002" s="166"/>
    </row>
    <row r="1003" spans="66:169" x14ac:dyDescent="0.3">
      <c r="BN1003" s="64"/>
      <c r="BO1003" s="64"/>
      <c r="BP1003" s="64"/>
      <c r="BQ1003" s="64"/>
      <c r="BR1003" s="64"/>
      <c r="BS1003" s="64"/>
      <c r="BT1003" s="64"/>
      <c r="BU1003" s="64"/>
      <c r="BV1003" s="64"/>
      <c r="BW1003" s="64"/>
      <c r="BX1003" s="64"/>
      <c r="BY1003" s="64"/>
      <c r="BZ1003" s="64"/>
      <c r="CA1003" s="64"/>
      <c r="CC1003" s="64"/>
      <c r="CD1003" s="64"/>
      <c r="CE1003" s="64"/>
      <c r="CF1003" s="64"/>
      <c r="CG1003" s="64"/>
      <c r="CH1003" s="64"/>
      <c r="CI1003" s="64"/>
      <c r="CJ1003" s="64"/>
      <c r="CK1003" s="64"/>
      <c r="CL1003" s="64"/>
      <c r="CM1003" s="64"/>
      <c r="CN1003" s="64"/>
      <c r="CO1003" s="64"/>
      <c r="CP1003" s="64"/>
      <c r="CQ1003" s="64"/>
      <c r="CR1003" s="64"/>
      <c r="CS1003" s="64"/>
      <c r="CT1003" s="64"/>
      <c r="CU1003" s="64"/>
      <c r="CV1003" s="64"/>
      <c r="CW1003" s="64"/>
      <c r="CX1003" s="64"/>
      <c r="CY1003" s="64"/>
      <c r="CZ1003" s="64"/>
      <c r="DA1003" s="64"/>
      <c r="DB1003" s="64"/>
      <c r="DC1003" s="64"/>
      <c r="DD1003" s="64"/>
      <c r="DE1003" s="64"/>
      <c r="DF1003" s="65"/>
      <c r="DG1003" s="65"/>
      <c r="DH1003" s="64"/>
      <c r="DI1003" s="64"/>
      <c r="DJ1003" s="64"/>
      <c r="DK1003" s="64"/>
      <c r="DL1003" s="64"/>
      <c r="DM1003" s="64"/>
      <c r="DN1003" s="64"/>
      <c r="DO1003" s="64"/>
      <c r="DP1003" s="64"/>
      <c r="DQ1003" s="64"/>
      <c r="DR1003" s="64"/>
      <c r="DS1003" s="65"/>
      <c r="DT1003" s="65"/>
      <c r="DU1003" s="65"/>
      <c r="DV1003" s="65"/>
      <c r="DW1003" s="65"/>
      <c r="DX1003" s="65"/>
      <c r="DY1003" s="65"/>
      <c r="DZ1003" s="65"/>
      <c r="EA1003" s="65"/>
      <c r="EB1003" s="65"/>
      <c r="EC1003" s="65"/>
      <c r="ED1003" s="65"/>
      <c r="EE1003" s="65"/>
      <c r="EF1003" s="65"/>
      <c r="EG1003" s="65"/>
      <c r="EH1003" s="65"/>
      <c r="EI1003" s="65"/>
      <c r="EJ1003" s="65"/>
      <c r="EK1003" s="65"/>
      <c r="EL1003" s="65"/>
      <c r="EM1003" s="65"/>
      <c r="EN1003" s="64"/>
      <c r="EO1003" s="64"/>
      <c r="EP1003" s="64"/>
      <c r="EQ1003" s="64"/>
      <c r="ER1003" s="64"/>
      <c r="ES1003" s="166"/>
      <c r="ET1003" s="166"/>
      <c r="EU1003" s="166"/>
      <c r="EV1003" s="166"/>
      <c r="EW1003" s="166"/>
      <c r="EX1003" s="166"/>
      <c r="EY1003" s="166"/>
      <c r="EZ1003" s="166"/>
      <c r="FA1003" s="166"/>
      <c r="FB1003" s="166"/>
      <c r="FC1003" s="166"/>
      <c r="FD1003" s="166"/>
      <c r="FE1003" s="166"/>
      <c r="FF1003" s="166"/>
      <c r="FG1003" s="166"/>
      <c r="FH1003" s="166"/>
      <c r="FI1003" s="166"/>
      <c r="FJ1003" s="166"/>
      <c r="FK1003" s="166"/>
      <c r="FL1003" s="166"/>
      <c r="FM1003" s="166"/>
    </row>
    <row r="1004" spans="66:169" x14ac:dyDescent="0.3">
      <c r="BN1004" s="64"/>
      <c r="BO1004" s="64"/>
      <c r="BP1004" s="64"/>
      <c r="BQ1004" s="64"/>
      <c r="BR1004" s="64"/>
      <c r="BS1004" s="64"/>
      <c r="BT1004" s="64"/>
      <c r="BU1004" s="64"/>
      <c r="BV1004" s="64"/>
      <c r="BW1004" s="64"/>
      <c r="BX1004" s="64"/>
      <c r="BY1004" s="64"/>
      <c r="BZ1004" s="64"/>
      <c r="CA1004" s="64"/>
      <c r="CC1004" s="64"/>
      <c r="CD1004" s="64"/>
      <c r="CE1004" s="64"/>
      <c r="CF1004" s="64"/>
      <c r="CG1004" s="64"/>
      <c r="CH1004" s="64"/>
      <c r="CI1004" s="64"/>
      <c r="CJ1004" s="64"/>
      <c r="CK1004" s="64"/>
      <c r="CL1004" s="64"/>
      <c r="CM1004" s="64"/>
      <c r="CN1004" s="64"/>
      <c r="CO1004" s="64"/>
      <c r="CP1004" s="64"/>
      <c r="CQ1004" s="64"/>
      <c r="CR1004" s="64"/>
      <c r="CS1004" s="64"/>
      <c r="CT1004" s="64"/>
      <c r="CU1004" s="64"/>
      <c r="CV1004" s="64"/>
      <c r="CW1004" s="64"/>
      <c r="CX1004" s="64"/>
      <c r="CY1004" s="64"/>
      <c r="CZ1004" s="64"/>
      <c r="DA1004" s="64"/>
      <c r="DB1004" s="64"/>
      <c r="DC1004" s="64"/>
      <c r="DD1004" s="64"/>
      <c r="DE1004" s="64"/>
      <c r="DF1004" s="65"/>
      <c r="DG1004" s="65"/>
      <c r="DH1004" s="64"/>
      <c r="DI1004" s="64"/>
      <c r="DJ1004" s="64"/>
      <c r="DK1004" s="64"/>
      <c r="DL1004" s="64"/>
      <c r="DM1004" s="64"/>
      <c r="DN1004" s="64"/>
      <c r="DO1004" s="64"/>
      <c r="DP1004" s="64"/>
      <c r="DQ1004" s="64"/>
      <c r="DR1004" s="64"/>
      <c r="DS1004" s="65"/>
      <c r="DT1004" s="65"/>
      <c r="DU1004" s="65"/>
      <c r="DV1004" s="65"/>
      <c r="DW1004" s="65"/>
      <c r="DX1004" s="65"/>
      <c r="DY1004" s="65"/>
      <c r="DZ1004" s="65"/>
      <c r="EA1004" s="65"/>
      <c r="EB1004" s="65"/>
      <c r="EC1004" s="65"/>
      <c r="ED1004" s="65"/>
      <c r="EE1004" s="65"/>
      <c r="EF1004" s="65"/>
      <c r="EG1004" s="65"/>
      <c r="EH1004" s="65"/>
      <c r="EI1004" s="65"/>
      <c r="EJ1004" s="65"/>
      <c r="EK1004" s="65"/>
      <c r="EL1004" s="65"/>
      <c r="EM1004" s="65"/>
      <c r="EN1004" s="64"/>
      <c r="EO1004" s="64"/>
      <c r="EP1004" s="64"/>
      <c r="EQ1004" s="64"/>
      <c r="ER1004" s="64"/>
      <c r="ES1004" s="166"/>
      <c r="ET1004" s="166"/>
      <c r="EU1004" s="166"/>
      <c r="EV1004" s="166"/>
      <c r="EW1004" s="166"/>
      <c r="EX1004" s="166"/>
      <c r="EY1004" s="166"/>
      <c r="EZ1004" s="166"/>
      <c r="FA1004" s="166"/>
      <c r="FB1004" s="166"/>
      <c r="FC1004" s="166"/>
      <c r="FD1004" s="166"/>
      <c r="FE1004" s="166"/>
      <c r="FF1004" s="166"/>
      <c r="FG1004" s="166"/>
      <c r="FH1004" s="166"/>
      <c r="FI1004" s="166"/>
      <c r="FJ1004" s="166"/>
      <c r="FK1004" s="166"/>
      <c r="FL1004" s="166"/>
      <c r="FM1004" s="166"/>
    </row>
    <row r="1005" spans="66:169" x14ac:dyDescent="0.3">
      <c r="BN1005" s="64"/>
      <c r="BO1005" s="64"/>
      <c r="BP1005" s="64"/>
      <c r="BQ1005" s="64"/>
      <c r="BR1005" s="64"/>
      <c r="BS1005" s="64"/>
      <c r="BT1005" s="64"/>
      <c r="BU1005" s="64"/>
      <c r="BV1005" s="64"/>
      <c r="BW1005" s="64"/>
      <c r="BX1005" s="64"/>
      <c r="BY1005" s="64"/>
      <c r="BZ1005" s="64"/>
      <c r="CA1005" s="64"/>
      <c r="CC1005" s="64"/>
      <c r="CD1005" s="64"/>
      <c r="CE1005" s="64"/>
      <c r="CF1005" s="64"/>
      <c r="CG1005" s="64"/>
      <c r="CH1005" s="64"/>
      <c r="CI1005" s="64"/>
      <c r="CJ1005" s="64"/>
      <c r="CK1005" s="64"/>
      <c r="CL1005" s="64"/>
      <c r="CM1005" s="64"/>
      <c r="CN1005" s="64"/>
      <c r="CO1005" s="64"/>
      <c r="CP1005" s="64"/>
      <c r="CQ1005" s="64"/>
      <c r="CR1005" s="64"/>
      <c r="CS1005" s="64"/>
      <c r="CT1005" s="64"/>
      <c r="CU1005" s="64"/>
      <c r="CV1005" s="64"/>
      <c r="CW1005" s="64"/>
      <c r="CX1005" s="64"/>
      <c r="CY1005" s="64"/>
      <c r="CZ1005" s="64"/>
      <c r="DA1005" s="64"/>
      <c r="DB1005" s="64"/>
      <c r="DC1005" s="64"/>
      <c r="DD1005" s="64"/>
      <c r="DE1005" s="64"/>
      <c r="DF1005" s="65"/>
      <c r="DG1005" s="65"/>
      <c r="DH1005" s="64"/>
      <c r="DI1005" s="64"/>
      <c r="DJ1005" s="64"/>
      <c r="DK1005" s="64"/>
      <c r="DL1005" s="64"/>
      <c r="DM1005" s="64"/>
      <c r="DN1005" s="64"/>
      <c r="DO1005" s="64"/>
      <c r="DP1005" s="64"/>
      <c r="DQ1005" s="64"/>
      <c r="DR1005" s="64"/>
      <c r="DS1005" s="65"/>
      <c r="DT1005" s="65"/>
      <c r="DU1005" s="65"/>
      <c r="DV1005" s="65"/>
      <c r="DW1005" s="65"/>
      <c r="DX1005" s="65"/>
      <c r="DY1005" s="65"/>
      <c r="DZ1005" s="65"/>
      <c r="EA1005" s="65"/>
      <c r="EB1005" s="65"/>
      <c r="EC1005" s="65"/>
      <c r="ED1005" s="65"/>
      <c r="EE1005" s="65"/>
      <c r="EF1005" s="65"/>
      <c r="EG1005" s="65"/>
      <c r="EH1005" s="65"/>
      <c r="EI1005" s="65"/>
      <c r="EJ1005" s="65"/>
      <c r="EK1005" s="65"/>
      <c r="EL1005" s="65"/>
      <c r="EM1005" s="65"/>
      <c r="EN1005" s="64"/>
      <c r="EO1005" s="64"/>
      <c r="EP1005" s="64"/>
      <c r="EQ1005" s="64"/>
      <c r="ER1005" s="64"/>
      <c r="ES1005" s="166"/>
      <c r="ET1005" s="166"/>
      <c r="EU1005" s="166"/>
      <c r="EV1005" s="166"/>
      <c r="EW1005" s="166"/>
      <c r="EX1005" s="166"/>
      <c r="EY1005" s="166"/>
      <c r="EZ1005" s="166"/>
      <c r="FA1005" s="166"/>
      <c r="FB1005" s="166"/>
      <c r="FC1005" s="166"/>
      <c r="FD1005" s="166"/>
      <c r="FE1005" s="166"/>
      <c r="FF1005" s="166"/>
      <c r="FG1005" s="166"/>
      <c r="FH1005" s="166"/>
      <c r="FI1005" s="166"/>
      <c r="FJ1005" s="166"/>
      <c r="FK1005" s="166"/>
      <c r="FL1005" s="166"/>
      <c r="FM1005" s="166"/>
    </row>
    <row r="1006" spans="66:169" x14ac:dyDescent="0.3">
      <c r="BN1006" s="64"/>
      <c r="BO1006" s="64"/>
      <c r="BP1006" s="64"/>
      <c r="BQ1006" s="64"/>
      <c r="BR1006" s="64"/>
      <c r="BS1006" s="64"/>
      <c r="BT1006" s="64"/>
      <c r="BU1006" s="64"/>
      <c r="BV1006" s="64"/>
      <c r="BW1006" s="64"/>
      <c r="BX1006" s="64"/>
      <c r="BY1006" s="64"/>
      <c r="BZ1006" s="64"/>
      <c r="CA1006" s="64"/>
      <c r="CC1006" s="64"/>
      <c r="CD1006" s="64"/>
      <c r="CE1006" s="64"/>
      <c r="CF1006" s="64"/>
      <c r="CG1006" s="64"/>
      <c r="CH1006" s="64"/>
      <c r="CI1006" s="64"/>
      <c r="CJ1006" s="64"/>
      <c r="CK1006" s="64"/>
      <c r="CL1006" s="64"/>
      <c r="CM1006" s="64"/>
      <c r="CN1006" s="64"/>
      <c r="CO1006" s="64"/>
      <c r="CP1006" s="64"/>
      <c r="CQ1006" s="64"/>
      <c r="CR1006" s="64"/>
      <c r="CS1006" s="64"/>
      <c r="CT1006" s="64"/>
      <c r="CU1006" s="64"/>
      <c r="CV1006" s="64"/>
      <c r="CW1006" s="64"/>
      <c r="CX1006" s="64"/>
      <c r="CY1006" s="64"/>
      <c r="CZ1006" s="64"/>
      <c r="DA1006" s="64"/>
      <c r="DB1006" s="64"/>
      <c r="DC1006" s="64"/>
      <c r="DD1006" s="64"/>
      <c r="DE1006" s="64"/>
      <c r="DF1006" s="65"/>
      <c r="DG1006" s="65"/>
      <c r="DH1006" s="64"/>
      <c r="DI1006" s="64"/>
      <c r="DJ1006" s="64"/>
      <c r="DK1006" s="64"/>
      <c r="DL1006" s="64"/>
      <c r="DM1006" s="64"/>
      <c r="DN1006" s="64"/>
      <c r="DO1006" s="64"/>
      <c r="DP1006" s="64"/>
      <c r="DQ1006" s="64"/>
      <c r="DR1006" s="64"/>
      <c r="DS1006" s="65"/>
      <c r="DT1006" s="65"/>
      <c r="DU1006" s="65"/>
      <c r="DV1006" s="65"/>
      <c r="DW1006" s="65"/>
      <c r="DX1006" s="65"/>
      <c r="DY1006" s="65"/>
      <c r="DZ1006" s="65"/>
      <c r="EA1006" s="65"/>
      <c r="EB1006" s="65"/>
      <c r="EC1006" s="65"/>
      <c r="ED1006" s="65"/>
      <c r="EE1006" s="65"/>
      <c r="EF1006" s="65"/>
      <c r="EG1006" s="65"/>
      <c r="EH1006" s="65"/>
      <c r="EI1006" s="65"/>
      <c r="EJ1006" s="65"/>
      <c r="EK1006" s="65"/>
      <c r="EL1006" s="65"/>
      <c r="EM1006" s="65"/>
      <c r="EN1006" s="64"/>
      <c r="EO1006" s="64"/>
      <c r="EP1006" s="64"/>
      <c r="EQ1006" s="64"/>
      <c r="ER1006" s="64"/>
      <c r="ES1006" s="166"/>
      <c r="ET1006" s="166"/>
      <c r="EU1006" s="166"/>
      <c r="EV1006" s="166"/>
      <c r="EW1006" s="166"/>
      <c r="EX1006" s="166"/>
      <c r="EY1006" s="166"/>
      <c r="EZ1006" s="166"/>
      <c r="FA1006" s="166"/>
      <c r="FB1006" s="166"/>
      <c r="FC1006" s="166"/>
      <c r="FD1006" s="166"/>
      <c r="FE1006" s="166"/>
      <c r="FF1006" s="166"/>
      <c r="FG1006" s="166"/>
      <c r="FH1006" s="166"/>
      <c r="FI1006" s="166"/>
      <c r="FJ1006" s="166"/>
      <c r="FK1006" s="166"/>
      <c r="FL1006" s="166"/>
      <c r="FM1006" s="166"/>
    </row>
    <row r="1007" spans="66:169" x14ac:dyDescent="0.3">
      <c r="BN1007" s="64"/>
      <c r="BO1007" s="64"/>
      <c r="BP1007" s="64"/>
      <c r="BQ1007" s="64"/>
      <c r="BR1007" s="64"/>
      <c r="BS1007" s="64"/>
      <c r="BT1007" s="64"/>
      <c r="BU1007" s="64"/>
      <c r="BV1007" s="64"/>
      <c r="BW1007" s="64"/>
      <c r="BX1007" s="64"/>
      <c r="BY1007" s="64"/>
      <c r="BZ1007" s="64"/>
      <c r="CA1007" s="64"/>
      <c r="CC1007" s="64"/>
      <c r="CD1007" s="64"/>
      <c r="CE1007" s="64"/>
      <c r="CF1007" s="64"/>
      <c r="CG1007" s="64"/>
      <c r="CH1007" s="64"/>
      <c r="CI1007" s="64"/>
      <c r="CJ1007" s="64"/>
      <c r="CK1007" s="64"/>
      <c r="CL1007" s="64"/>
      <c r="CM1007" s="64"/>
      <c r="CN1007" s="64"/>
      <c r="CO1007" s="64"/>
      <c r="CP1007" s="64"/>
      <c r="CQ1007" s="64"/>
      <c r="CR1007" s="64"/>
      <c r="CS1007" s="64"/>
      <c r="CT1007" s="64"/>
      <c r="CU1007" s="64"/>
      <c r="CV1007" s="64"/>
      <c r="CW1007" s="64"/>
      <c r="CX1007" s="64"/>
      <c r="CY1007" s="64"/>
      <c r="CZ1007" s="64"/>
      <c r="DA1007" s="64"/>
      <c r="DB1007" s="64"/>
      <c r="DC1007" s="64"/>
      <c r="DD1007" s="64"/>
      <c r="DE1007" s="64"/>
      <c r="DF1007" s="65"/>
      <c r="DG1007" s="65"/>
      <c r="DH1007" s="64"/>
      <c r="DI1007" s="64"/>
      <c r="DJ1007" s="64"/>
      <c r="DK1007" s="64"/>
      <c r="DL1007" s="64"/>
      <c r="DM1007" s="64"/>
      <c r="DN1007" s="64"/>
      <c r="DO1007" s="64"/>
      <c r="DP1007" s="64"/>
      <c r="DQ1007" s="64"/>
      <c r="DR1007" s="64"/>
      <c r="DS1007" s="65"/>
      <c r="DT1007" s="65"/>
      <c r="DU1007" s="65"/>
      <c r="DV1007" s="65"/>
      <c r="DW1007" s="65"/>
      <c r="DX1007" s="65"/>
      <c r="DY1007" s="65"/>
      <c r="DZ1007" s="65"/>
      <c r="EA1007" s="65"/>
      <c r="EB1007" s="65"/>
      <c r="EC1007" s="65"/>
      <c r="ED1007" s="65"/>
      <c r="EE1007" s="65"/>
      <c r="EF1007" s="65"/>
      <c r="EG1007" s="65"/>
      <c r="EH1007" s="65"/>
      <c r="EI1007" s="65"/>
      <c r="EJ1007" s="65"/>
      <c r="EK1007" s="65"/>
      <c r="EL1007" s="65"/>
      <c r="EM1007" s="65"/>
      <c r="EN1007" s="64"/>
      <c r="EO1007" s="64"/>
      <c r="EP1007" s="64"/>
      <c r="EQ1007" s="64"/>
      <c r="ER1007" s="64"/>
      <c r="ES1007" s="166"/>
      <c r="ET1007" s="166"/>
      <c r="EU1007" s="166"/>
      <c r="EV1007" s="166"/>
      <c r="EW1007" s="166"/>
      <c r="EX1007" s="166"/>
      <c r="EY1007" s="166"/>
      <c r="EZ1007" s="166"/>
      <c r="FA1007" s="166"/>
      <c r="FB1007" s="166"/>
      <c r="FC1007" s="166"/>
      <c r="FD1007" s="166"/>
      <c r="FE1007" s="166"/>
      <c r="FF1007" s="166"/>
      <c r="FG1007" s="166"/>
      <c r="FH1007" s="166"/>
      <c r="FI1007" s="166"/>
      <c r="FJ1007" s="166"/>
      <c r="FK1007" s="166"/>
      <c r="FL1007" s="166"/>
      <c r="FM1007" s="166"/>
    </row>
    <row r="1008" spans="66:169" x14ac:dyDescent="0.3"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  <c r="CO1008" s="64"/>
      <c r="CP1008" s="64"/>
      <c r="CQ1008" s="64"/>
      <c r="CR1008" s="64"/>
      <c r="CS1008" s="64"/>
      <c r="CT1008" s="64"/>
      <c r="CU1008" s="64"/>
      <c r="CV1008" s="64"/>
      <c r="CW1008" s="64"/>
      <c r="CX1008" s="64"/>
      <c r="CY1008" s="64"/>
      <c r="CZ1008" s="64"/>
      <c r="DA1008" s="64"/>
      <c r="DB1008" s="64"/>
      <c r="DC1008" s="64"/>
      <c r="DD1008" s="64"/>
      <c r="DE1008" s="64"/>
      <c r="DF1008" s="65"/>
      <c r="DG1008" s="65"/>
      <c r="DH1008" s="64"/>
      <c r="DI1008" s="64"/>
      <c r="DJ1008" s="64"/>
      <c r="DK1008" s="64"/>
      <c r="DL1008" s="64"/>
      <c r="DM1008" s="64"/>
      <c r="DN1008" s="64"/>
      <c r="DO1008" s="64"/>
      <c r="DP1008" s="64"/>
      <c r="DQ1008" s="64"/>
      <c r="DR1008" s="64"/>
      <c r="DS1008" s="65"/>
      <c r="DT1008" s="65"/>
      <c r="DU1008" s="65"/>
      <c r="DV1008" s="65"/>
      <c r="DW1008" s="65"/>
      <c r="DX1008" s="65"/>
      <c r="DY1008" s="65"/>
      <c r="DZ1008" s="65"/>
      <c r="EA1008" s="65"/>
      <c r="EB1008" s="65"/>
      <c r="EC1008" s="65"/>
      <c r="ED1008" s="65"/>
      <c r="EE1008" s="65"/>
      <c r="EF1008" s="65"/>
      <c r="EG1008" s="65"/>
      <c r="EH1008" s="65"/>
      <c r="EI1008" s="65"/>
      <c r="EJ1008" s="65"/>
      <c r="EK1008" s="65"/>
      <c r="EL1008" s="65"/>
      <c r="EM1008" s="65"/>
      <c r="EN1008" s="64"/>
      <c r="EO1008" s="64"/>
      <c r="EP1008" s="64"/>
      <c r="EQ1008" s="64"/>
      <c r="ER1008" s="64"/>
      <c r="ES1008" s="166"/>
      <c r="ET1008" s="166"/>
      <c r="EU1008" s="166"/>
      <c r="EV1008" s="166"/>
      <c r="EW1008" s="166"/>
      <c r="EX1008" s="166"/>
      <c r="EY1008" s="166"/>
      <c r="EZ1008" s="166"/>
      <c r="FA1008" s="166"/>
      <c r="FB1008" s="166"/>
      <c r="FC1008" s="166"/>
      <c r="FD1008" s="166"/>
      <c r="FE1008" s="166"/>
      <c r="FF1008" s="166"/>
      <c r="FG1008" s="166"/>
      <c r="FH1008" s="166"/>
      <c r="FI1008" s="166"/>
      <c r="FJ1008" s="166"/>
      <c r="FK1008" s="166"/>
      <c r="FL1008" s="166"/>
      <c r="FM1008" s="166"/>
    </row>
    <row r="1009" spans="66:169" x14ac:dyDescent="0.3"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  <c r="CO1009" s="64"/>
      <c r="CP1009" s="64"/>
      <c r="CQ1009" s="64"/>
      <c r="CR1009" s="64"/>
      <c r="CS1009" s="64"/>
      <c r="CT1009" s="64"/>
      <c r="CU1009" s="64"/>
      <c r="CV1009" s="64"/>
      <c r="CW1009" s="64"/>
      <c r="CX1009" s="64"/>
      <c r="CY1009" s="64"/>
      <c r="CZ1009" s="64"/>
      <c r="DA1009" s="64"/>
      <c r="DB1009" s="64"/>
      <c r="DC1009" s="64"/>
      <c r="DD1009" s="64"/>
      <c r="DE1009" s="64"/>
      <c r="DF1009" s="65"/>
      <c r="DG1009" s="65"/>
      <c r="DH1009" s="64"/>
      <c r="DI1009" s="64"/>
      <c r="DJ1009" s="64"/>
      <c r="DK1009" s="64"/>
      <c r="DL1009" s="64"/>
      <c r="DM1009" s="64"/>
      <c r="DN1009" s="64"/>
      <c r="DO1009" s="64"/>
      <c r="DP1009" s="64"/>
      <c r="DQ1009" s="64"/>
      <c r="DR1009" s="64"/>
      <c r="DS1009" s="65"/>
      <c r="DT1009" s="65"/>
      <c r="DU1009" s="65"/>
      <c r="DV1009" s="65"/>
      <c r="DW1009" s="65"/>
      <c r="DX1009" s="65"/>
      <c r="DY1009" s="65"/>
      <c r="DZ1009" s="65"/>
      <c r="EA1009" s="65"/>
      <c r="EB1009" s="65"/>
      <c r="EC1009" s="65"/>
      <c r="ED1009" s="65"/>
      <c r="EE1009" s="65"/>
      <c r="EF1009" s="65"/>
      <c r="EG1009" s="65"/>
      <c r="EH1009" s="65"/>
      <c r="EI1009" s="65"/>
      <c r="EJ1009" s="65"/>
      <c r="EK1009" s="65"/>
      <c r="EL1009" s="65"/>
      <c r="EM1009" s="65"/>
      <c r="EN1009" s="64"/>
      <c r="EO1009" s="64"/>
      <c r="EP1009" s="64"/>
      <c r="EQ1009" s="64"/>
      <c r="ER1009" s="64"/>
      <c r="ES1009" s="166"/>
      <c r="ET1009" s="166"/>
      <c r="EU1009" s="166"/>
      <c r="EV1009" s="166"/>
      <c r="EW1009" s="166"/>
      <c r="EX1009" s="166"/>
      <c r="EY1009" s="166"/>
      <c r="EZ1009" s="166"/>
      <c r="FA1009" s="166"/>
      <c r="FB1009" s="166"/>
      <c r="FC1009" s="166"/>
      <c r="FD1009" s="166"/>
      <c r="FE1009" s="166"/>
      <c r="FF1009" s="166"/>
      <c r="FG1009" s="166"/>
      <c r="FH1009" s="166"/>
      <c r="FI1009" s="166"/>
      <c r="FJ1009" s="166"/>
      <c r="FK1009" s="166"/>
      <c r="FL1009" s="166"/>
      <c r="FM1009" s="166"/>
    </row>
    <row r="1010" spans="66:169" x14ac:dyDescent="0.3"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  <c r="CO1010" s="64"/>
      <c r="CP1010" s="64"/>
      <c r="CQ1010" s="64"/>
      <c r="CR1010" s="64"/>
      <c r="CS1010" s="64"/>
      <c r="CT1010" s="64"/>
      <c r="CU1010" s="64"/>
      <c r="CV1010" s="64"/>
      <c r="CW1010" s="64"/>
      <c r="CX1010" s="64"/>
      <c r="CY1010" s="64"/>
      <c r="CZ1010" s="64"/>
      <c r="DA1010" s="64"/>
      <c r="DB1010" s="64"/>
      <c r="DC1010" s="64"/>
      <c r="DD1010" s="64"/>
      <c r="DE1010" s="64"/>
      <c r="DF1010" s="65"/>
      <c r="DG1010" s="65"/>
      <c r="DH1010" s="64"/>
      <c r="DI1010" s="64"/>
      <c r="DJ1010" s="64"/>
      <c r="DK1010" s="64"/>
      <c r="DL1010" s="64"/>
      <c r="DM1010" s="64"/>
      <c r="DN1010" s="64"/>
      <c r="DO1010" s="64"/>
      <c r="DP1010" s="64"/>
      <c r="DQ1010" s="64"/>
      <c r="DR1010" s="64"/>
      <c r="DS1010" s="65"/>
      <c r="DT1010" s="65"/>
      <c r="DU1010" s="65"/>
      <c r="DV1010" s="65"/>
      <c r="DW1010" s="65"/>
      <c r="DX1010" s="65"/>
      <c r="DY1010" s="65"/>
      <c r="DZ1010" s="65"/>
      <c r="EA1010" s="65"/>
      <c r="EB1010" s="65"/>
      <c r="EC1010" s="65"/>
      <c r="ED1010" s="65"/>
      <c r="EE1010" s="65"/>
      <c r="EF1010" s="65"/>
      <c r="EG1010" s="65"/>
      <c r="EH1010" s="65"/>
      <c r="EI1010" s="65"/>
      <c r="EJ1010" s="65"/>
      <c r="EK1010" s="65"/>
      <c r="EL1010" s="65"/>
      <c r="EM1010" s="65"/>
      <c r="EN1010" s="64"/>
      <c r="EO1010" s="64"/>
      <c r="EP1010" s="64"/>
      <c r="EQ1010" s="64"/>
      <c r="ER1010" s="64"/>
      <c r="ES1010" s="166"/>
      <c r="ET1010" s="166"/>
      <c r="EU1010" s="166"/>
      <c r="EV1010" s="166"/>
      <c r="EW1010" s="166"/>
      <c r="EX1010" s="166"/>
      <c r="EY1010" s="166"/>
      <c r="EZ1010" s="166"/>
      <c r="FA1010" s="166"/>
      <c r="FB1010" s="166"/>
      <c r="FC1010" s="166"/>
      <c r="FD1010" s="166"/>
      <c r="FE1010" s="166"/>
      <c r="FF1010" s="166"/>
      <c r="FG1010" s="166"/>
      <c r="FH1010" s="166"/>
      <c r="FI1010" s="166"/>
      <c r="FJ1010" s="166"/>
      <c r="FK1010" s="166"/>
      <c r="FL1010" s="166"/>
      <c r="FM1010" s="166"/>
    </row>
    <row r="1011" spans="66:169" x14ac:dyDescent="0.3">
      <c r="BN1011" s="64"/>
      <c r="BO1011" s="64"/>
      <c r="BP1011" s="64"/>
      <c r="BQ1011" s="64"/>
      <c r="BR1011" s="64"/>
      <c r="BS1011" s="64"/>
      <c r="BT1011" s="64"/>
      <c r="BU1011" s="64"/>
      <c r="BV1011" s="64"/>
      <c r="BW1011" s="64"/>
      <c r="BX1011" s="64"/>
      <c r="BY1011" s="64"/>
      <c r="BZ1011" s="64"/>
      <c r="CA1011" s="64"/>
      <c r="CC1011" s="64"/>
      <c r="CD1011" s="64"/>
      <c r="CE1011" s="64"/>
      <c r="CF1011" s="64"/>
      <c r="CG1011" s="64"/>
      <c r="CH1011" s="64"/>
      <c r="CI1011" s="64"/>
      <c r="CJ1011" s="64"/>
      <c r="CK1011" s="64"/>
      <c r="CL1011" s="64"/>
      <c r="CM1011" s="64"/>
      <c r="CN1011" s="64"/>
      <c r="CO1011" s="64"/>
      <c r="CP1011" s="64"/>
      <c r="CQ1011" s="64"/>
      <c r="CR1011" s="64"/>
      <c r="CS1011" s="64"/>
      <c r="CT1011" s="64"/>
      <c r="CU1011" s="64"/>
      <c r="CV1011" s="64"/>
      <c r="CW1011" s="64"/>
      <c r="CX1011" s="64"/>
      <c r="CY1011" s="64"/>
      <c r="CZ1011" s="64"/>
      <c r="DA1011" s="64"/>
      <c r="DB1011" s="64"/>
      <c r="DC1011" s="64"/>
      <c r="DD1011" s="64"/>
      <c r="DE1011" s="64"/>
      <c r="DF1011" s="65"/>
      <c r="DG1011" s="65"/>
      <c r="DH1011" s="64"/>
      <c r="DI1011" s="64"/>
      <c r="DJ1011" s="64"/>
      <c r="DK1011" s="64"/>
      <c r="DL1011" s="64"/>
      <c r="DM1011" s="64"/>
      <c r="DN1011" s="64"/>
      <c r="DO1011" s="64"/>
      <c r="DP1011" s="64"/>
      <c r="DQ1011" s="64"/>
      <c r="DR1011" s="64"/>
      <c r="DS1011" s="65"/>
      <c r="DT1011" s="65"/>
      <c r="DU1011" s="65"/>
      <c r="DV1011" s="65"/>
      <c r="DW1011" s="65"/>
      <c r="DX1011" s="65"/>
      <c r="DY1011" s="65"/>
      <c r="DZ1011" s="65"/>
      <c r="EA1011" s="65"/>
      <c r="EB1011" s="65"/>
      <c r="EC1011" s="65"/>
      <c r="ED1011" s="65"/>
      <c r="EE1011" s="65"/>
      <c r="EF1011" s="65"/>
      <c r="EG1011" s="65"/>
      <c r="EH1011" s="65"/>
      <c r="EI1011" s="65"/>
      <c r="EJ1011" s="65"/>
      <c r="EK1011" s="65"/>
      <c r="EL1011" s="65"/>
      <c r="EM1011" s="65"/>
      <c r="EN1011" s="64"/>
      <c r="EO1011" s="64"/>
      <c r="EP1011" s="64"/>
      <c r="EQ1011" s="64"/>
      <c r="ER1011" s="64"/>
      <c r="ES1011" s="166"/>
      <c r="ET1011" s="166"/>
      <c r="EU1011" s="166"/>
      <c r="EV1011" s="166"/>
      <c r="EW1011" s="166"/>
      <c r="EX1011" s="166"/>
      <c r="EY1011" s="166"/>
      <c r="EZ1011" s="166"/>
      <c r="FA1011" s="166"/>
      <c r="FB1011" s="166"/>
      <c r="FC1011" s="166"/>
      <c r="FD1011" s="166"/>
      <c r="FE1011" s="166"/>
      <c r="FF1011" s="166"/>
      <c r="FG1011" s="166"/>
      <c r="FH1011" s="166"/>
      <c r="FI1011" s="166"/>
      <c r="FJ1011" s="166"/>
      <c r="FK1011" s="166"/>
      <c r="FL1011" s="166"/>
      <c r="FM1011" s="166"/>
    </row>
    <row r="1012" spans="66:169" x14ac:dyDescent="0.3">
      <c r="BN1012" s="64"/>
      <c r="BO1012" s="64"/>
      <c r="BP1012" s="64"/>
      <c r="BQ1012" s="64"/>
      <c r="BR1012" s="64"/>
      <c r="BS1012" s="64"/>
      <c r="BT1012" s="64"/>
      <c r="BU1012" s="64"/>
      <c r="BV1012" s="64"/>
      <c r="BW1012" s="64"/>
      <c r="BX1012" s="64"/>
      <c r="BY1012" s="64"/>
      <c r="BZ1012" s="64"/>
      <c r="CA1012" s="64"/>
      <c r="CC1012" s="64"/>
      <c r="CD1012" s="64"/>
      <c r="CE1012" s="64"/>
      <c r="CF1012" s="64"/>
      <c r="CG1012" s="64"/>
      <c r="CH1012" s="64"/>
      <c r="CI1012" s="64"/>
      <c r="CJ1012" s="64"/>
      <c r="CK1012" s="64"/>
      <c r="CL1012" s="64"/>
      <c r="CM1012" s="64"/>
      <c r="CN1012" s="64"/>
      <c r="CO1012" s="64"/>
      <c r="CP1012" s="64"/>
      <c r="CQ1012" s="64"/>
      <c r="CR1012" s="64"/>
      <c r="CS1012" s="64"/>
      <c r="CT1012" s="64"/>
      <c r="CU1012" s="64"/>
      <c r="CV1012" s="64"/>
      <c r="CW1012" s="64"/>
      <c r="CX1012" s="64"/>
      <c r="CY1012" s="64"/>
      <c r="CZ1012" s="64"/>
      <c r="DA1012" s="64"/>
      <c r="DB1012" s="64"/>
      <c r="DC1012" s="64"/>
      <c r="DD1012" s="64"/>
      <c r="DE1012" s="64"/>
      <c r="DF1012" s="65"/>
      <c r="DG1012" s="65"/>
      <c r="DH1012" s="64"/>
      <c r="DI1012" s="64"/>
      <c r="DJ1012" s="64"/>
      <c r="DK1012" s="64"/>
      <c r="DL1012" s="64"/>
      <c r="DM1012" s="64"/>
      <c r="DN1012" s="64"/>
      <c r="DO1012" s="64"/>
      <c r="DP1012" s="64"/>
      <c r="DQ1012" s="64"/>
      <c r="DR1012" s="64"/>
      <c r="DS1012" s="65"/>
      <c r="DT1012" s="65"/>
      <c r="DU1012" s="65"/>
      <c r="DV1012" s="65"/>
      <c r="DW1012" s="65"/>
      <c r="DX1012" s="65"/>
      <c r="DY1012" s="65"/>
      <c r="DZ1012" s="65"/>
      <c r="EA1012" s="65"/>
      <c r="EB1012" s="65"/>
      <c r="EC1012" s="65"/>
      <c r="ED1012" s="65"/>
      <c r="EE1012" s="65"/>
      <c r="EF1012" s="65"/>
      <c r="EG1012" s="65"/>
      <c r="EH1012" s="65"/>
      <c r="EI1012" s="65"/>
      <c r="EJ1012" s="65"/>
      <c r="EK1012" s="65"/>
      <c r="EL1012" s="65"/>
      <c r="EM1012" s="65"/>
      <c r="EN1012" s="64"/>
      <c r="EO1012" s="64"/>
      <c r="EP1012" s="64"/>
      <c r="EQ1012" s="64"/>
      <c r="ER1012" s="64"/>
      <c r="ES1012" s="166"/>
      <c r="ET1012" s="166"/>
      <c r="EU1012" s="166"/>
      <c r="EV1012" s="166"/>
      <c r="EW1012" s="166"/>
      <c r="EX1012" s="166"/>
      <c r="EY1012" s="166"/>
      <c r="EZ1012" s="166"/>
      <c r="FA1012" s="166"/>
      <c r="FB1012" s="166"/>
      <c r="FC1012" s="166"/>
      <c r="FD1012" s="166"/>
      <c r="FE1012" s="166"/>
      <c r="FF1012" s="166"/>
      <c r="FG1012" s="166"/>
      <c r="FH1012" s="166"/>
      <c r="FI1012" s="166"/>
      <c r="FJ1012" s="166"/>
      <c r="FK1012" s="166"/>
      <c r="FL1012" s="166"/>
      <c r="FM1012" s="166"/>
    </row>
    <row r="1013" spans="66:169" x14ac:dyDescent="0.3">
      <c r="BN1013" s="64"/>
      <c r="BO1013" s="64"/>
      <c r="BP1013" s="64"/>
      <c r="BQ1013" s="64"/>
      <c r="BR1013" s="64"/>
      <c r="BS1013" s="64"/>
      <c r="BT1013" s="64"/>
      <c r="BU1013" s="64"/>
      <c r="BV1013" s="64"/>
      <c r="BW1013" s="64"/>
      <c r="BX1013" s="64"/>
      <c r="BY1013" s="64"/>
      <c r="BZ1013" s="64"/>
      <c r="CA1013" s="64"/>
      <c r="CC1013" s="64"/>
      <c r="CD1013" s="64"/>
      <c r="CE1013" s="64"/>
      <c r="CF1013" s="64"/>
      <c r="CG1013" s="64"/>
      <c r="CH1013" s="64"/>
      <c r="CI1013" s="64"/>
      <c r="CJ1013" s="64"/>
      <c r="CK1013" s="64"/>
      <c r="CL1013" s="64"/>
      <c r="CM1013" s="64"/>
      <c r="CN1013" s="64"/>
      <c r="CO1013" s="64"/>
      <c r="CP1013" s="64"/>
      <c r="CQ1013" s="64"/>
      <c r="CR1013" s="64"/>
      <c r="CS1013" s="64"/>
      <c r="CT1013" s="64"/>
      <c r="CU1013" s="64"/>
      <c r="CV1013" s="64"/>
      <c r="CW1013" s="64"/>
      <c r="CX1013" s="64"/>
      <c r="CY1013" s="64"/>
      <c r="CZ1013" s="64"/>
      <c r="DA1013" s="64"/>
      <c r="DB1013" s="64"/>
      <c r="DC1013" s="64"/>
      <c r="DD1013" s="64"/>
      <c r="DE1013" s="64"/>
      <c r="DF1013" s="65"/>
      <c r="DG1013" s="65"/>
      <c r="DH1013" s="64"/>
      <c r="DI1013" s="64"/>
      <c r="DJ1013" s="64"/>
      <c r="DK1013" s="64"/>
      <c r="DL1013" s="64"/>
      <c r="DM1013" s="64"/>
      <c r="DN1013" s="64"/>
      <c r="DO1013" s="64"/>
      <c r="DP1013" s="64"/>
      <c r="DQ1013" s="64"/>
      <c r="DR1013" s="64"/>
      <c r="DS1013" s="65"/>
      <c r="DT1013" s="65"/>
      <c r="DU1013" s="65"/>
      <c r="DV1013" s="65"/>
      <c r="DW1013" s="65"/>
      <c r="DX1013" s="65"/>
      <c r="DY1013" s="65"/>
      <c r="DZ1013" s="65"/>
      <c r="EA1013" s="65"/>
      <c r="EB1013" s="65"/>
      <c r="EC1013" s="65"/>
      <c r="ED1013" s="65"/>
      <c r="EE1013" s="65"/>
      <c r="EF1013" s="65"/>
      <c r="EG1013" s="65"/>
      <c r="EH1013" s="65"/>
      <c r="EI1013" s="65"/>
      <c r="EJ1013" s="65"/>
      <c r="EK1013" s="65"/>
      <c r="EL1013" s="65"/>
      <c r="EM1013" s="65"/>
      <c r="EN1013" s="64"/>
      <c r="EO1013" s="64"/>
      <c r="EP1013" s="64"/>
      <c r="EQ1013" s="64"/>
      <c r="ER1013" s="64"/>
      <c r="ES1013" s="166"/>
      <c r="ET1013" s="166"/>
      <c r="EU1013" s="166"/>
      <c r="EV1013" s="166"/>
      <c r="EW1013" s="166"/>
      <c r="EX1013" s="166"/>
      <c r="EY1013" s="166"/>
      <c r="EZ1013" s="166"/>
      <c r="FA1013" s="166"/>
      <c r="FB1013" s="166"/>
      <c r="FC1013" s="166"/>
      <c r="FD1013" s="166"/>
      <c r="FE1013" s="166"/>
      <c r="FF1013" s="166"/>
      <c r="FG1013" s="166"/>
      <c r="FH1013" s="166"/>
      <c r="FI1013" s="166"/>
      <c r="FJ1013" s="166"/>
      <c r="FK1013" s="166"/>
      <c r="FL1013" s="166"/>
      <c r="FM1013" s="166"/>
    </row>
    <row r="1014" spans="66:169" x14ac:dyDescent="0.3">
      <c r="BN1014" s="64"/>
      <c r="BO1014" s="64"/>
      <c r="BP1014" s="64"/>
      <c r="BQ1014" s="64"/>
      <c r="BR1014" s="64"/>
      <c r="BS1014" s="64"/>
      <c r="BT1014" s="64"/>
      <c r="BU1014" s="64"/>
      <c r="BV1014" s="64"/>
      <c r="BW1014" s="64"/>
      <c r="BX1014" s="64"/>
      <c r="BY1014" s="64"/>
      <c r="BZ1014" s="64"/>
      <c r="CA1014" s="64"/>
      <c r="CC1014" s="64"/>
      <c r="CD1014" s="64"/>
      <c r="CE1014" s="64"/>
      <c r="CF1014" s="64"/>
      <c r="CG1014" s="64"/>
      <c r="CH1014" s="64"/>
      <c r="CI1014" s="64"/>
      <c r="CJ1014" s="64"/>
      <c r="CK1014" s="64"/>
      <c r="CL1014" s="64"/>
      <c r="CM1014" s="64"/>
      <c r="CN1014" s="64"/>
      <c r="CO1014" s="64"/>
      <c r="CP1014" s="64"/>
      <c r="CQ1014" s="64"/>
      <c r="CR1014" s="64"/>
      <c r="CS1014" s="64"/>
      <c r="CT1014" s="64"/>
      <c r="CU1014" s="64"/>
      <c r="CV1014" s="64"/>
      <c r="CW1014" s="64"/>
      <c r="CX1014" s="64"/>
      <c r="CY1014" s="64"/>
      <c r="CZ1014" s="64"/>
      <c r="DA1014" s="64"/>
      <c r="DB1014" s="64"/>
      <c r="DC1014" s="64"/>
      <c r="DD1014" s="64"/>
      <c r="DE1014" s="64"/>
      <c r="DF1014" s="65"/>
      <c r="DG1014" s="65"/>
      <c r="DH1014" s="64"/>
      <c r="DI1014" s="64"/>
      <c r="DJ1014" s="64"/>
      <c r="DK1014" s="64"/>
      <c r="DL1014" s="64"/>
      <c r="DM1014" s="64"/>
      <c r="DN1014" s="64"/>
      <c r="DO1014" s="64"/>
      <c r="DP1014" s="64"/>
      <c r="DQ1014" s="64"/>
      <c r="DR1014" s="64"/>
      <c r="DS1014" s="65"/>
      <c r="DT1014" s="65"/>
      <c r="DU1014" s="65"/>
      <c r="DV1014" s="65"/>
      <c r="DW1014" s="65"/>
      <c r="DX1014" s="65"/>
      <c r="DY1014" s="65"/>
      <c r="DZ1014" s="65"/>
      <c r="EA1014" s="65"/>
      <c r="EB1014" s="65"/>
      <c r="EC1014" s="65"/>
      <c r="ED1014" s="65"/>
      <c r="EE1014" s="65"/>
      <c r="EF1014" s="65"/>
      <c r="EG1014" s="65"/>
      <c r="EH1014" s="65"/>
      <c r="EI1014" s="65"/>
      <c r="EJ1014" s="65"/>
      <c r="EK1014" s="65"/>
      <c r="EL1014" s="65"/>
      <c r="EM1014" s="65"/>
      <c r="EN1014" s="64"/>
      <c r="EO1014" s="64"/>
      <c r="EP1014" s="64"/>
      <c r="EQ1014" s="64"/>
      <c r="ER1014" s="64"/>
      <c r="ES1014" s="166"/>
      <c r="ET1014" s="166"/>
      <c r="EU1014" s="166"/>
      <c r="EV1014" s="166"/>
      <c r="EW1014" s="166"/>
      <c r="EX1014" s="166"/>
      <c r="EY1014" s="166"/>
      <c r="EZ1014" s="166"/>
      <c r="FA1014" s="166"/>
      <c r="FB1014" s="166"/>
      <c r="FC1014" s="166"/>
      <c r="FD1014" s="166"/>
      <c r="FE1014" s="166"/>
      <c r="FF1014" s="166"/>
      <c r="FG1014" s="166"/>
      <c r="FH1014" s="166"/>
      <c r="FI1014" s="166"/>
      <c r="FJ1014" s="166"/>
      <c r="FK1014" s="166"/>
      <c r="FL1014" s="166"/>
      <c r="FM1014" s="166"/>
    </row>
    <row r="1015" spans="66:169" x14ac:dyDescent="0.3">
      <c r="BN1015" s="64"/>
      <c r="BO1015" s="64"/>
      <c r="BP1015" s="64"/>
      <c r="BQ1015" s="64"/>
      <c r="BR1015" s="64"/>
      <c r="BS1015" s="64"/>
      <c r="BT1015" s="64"/>
      <c r="BU1015" s="64"/>
      <c r="BV1015" s="64"/>
      <c r="BW1015" s="64"/>
      <c r="BX1015" s="64"/>
      <c r="BY1015" s="64"/>
      <c r="BZ1015" s="64"/>
      <c r="CA1015" s="64"/>
      <c r="CC1015" s="64"/>
      <c r="CD1015" s="64"/>
      <c r="CE1015" s="64"/>
      <c r="CF1015" s="64"/>
      <c r="CG1015" s="64"/>
      <c r="CH1015" s="64"/>
      <c r="CI1015" s="64"/>
      <c r="CJ1015" s="64"/>
      <c r="CK1015" s="64"/>
      <c r="CL1015" s="64"/>
      <c r="CM1015" s="64"/>
      <c r="CN1015" s="64"/>
      <c r="CO1015" s="64"/>
      <c r="CP1015" s="64"/>
      <c r="CQ1015" s="64"/>
      <c r="CR1015" s="64"/>
      <c r="CS1015" s="64"/>
      <c r="CT1015" s="64"/>
      <c r="CU1015" s="64"/>
      <c r="CV1015" s="64"/>
      <c r="CW1015" s="64"/>
      <c r="CX1015" s="64"/>
      <c r="CY1015" s="64"/>
      <c r="CZ1015" s="64"/>
      <c r="DA1015" s="64"/>
      <c r="DB1015" s="64"/>
      <c r="DC1015" s="64"/>
      <c r="DD1015" s="64"/>
      <c r="DE1015" s="64"/>
      <c r="DF1015" s="65"/>
      <c r="DG1015" s="65"/>
      <c r="DH1015" s="64"/>
      <c r="DI1015" s="64"/>
      <c r="DJ1015" s="64"/>
      <c r="DK1015" s="64"/>
      <c r="DL1015" s="64"/>
      <c r="DM1015" s="64"/>
      <c r="DN1015" s="64"/>
      <c r="DO1015" s="64"/>
      <c r="DP1015" s="64"/>
      <c r="DQ1015" s="64"/>
      <c r="DR1015" s="64"/>
      <c r="DS1015" s="65"/>
      <c r="DT1015" s="65"/>
      <c r="DU1015" s="65"/>
      <c r="DV1015" s="65"/>
      <c r="DW1015" s="65"/>
      <c r="DX1015" s="65"/>
      <c r="DY1015" s="65"/>
      <c r="DZ1015" s="65"/>
      <c r="EA1015" s="65"/>
      <c r="EB1015" s="65"/>
      <c r="EC1015" s="65"/>
      <c r="ED1015" s="65"/>
      <c r="EE1015" s="65"/>
      <c r="EF1015" s="65"/>
      <c r="EG1015" s="65"/>
      <c r="EH1015" s="65"/>
      <c r="EI1015" s="65"/>
      <c r="EJ1015" s="65"/>
      <c r="EK1015" s="65"/>
      <c r="EL1015" s="65"/>
      <c r="EM1015" s="65"/>
      <c r="EN1015" s="64"/>
      <c r="EO1015" s="64"/>
      <c r="EP1015" s="64"/>
      <c r="EQ1015" s="64"/>
      <c r="ER1015" s="64"/>
      <c r="ES1015" s="166"/>
      <c r="ET1015" s="166"/>
      <c r="EU1015" s="166"/>
      <c r="EV1015" s="166"/>
      <c r="EW1015" s="166"/>
      <c r="EX1015" s="166"/>
      <c r="EY1015" s="166"/>
      <c r="EZ1015" s="166"/>
      <c r="FA1015" s="166"/>
      <c r="FB1015" s="166"/>
      <c r="FC1015" s="166"/>
      <c r="FD1015" s="166"/>
      <c r="FE1015" s="166"/>
      <c r="FF1015" s="166"/>
      <c r="FG1015" s="166"/>
      <c r="FH1015" s="166"/>
      <c r="FI1015" s="166"/>
      <c r="FJ1015" s="166"/>
      <c r="FK1015" s="166"/>
      <c r="FL1015" s="166"/>
      <c r="FM1015" s="166"/>
    </row>
    <row r="1016" spans="66:169" x14ac:dyDescent="0.3">
      <c r="BN1016" s="64"/>
      <c r="BO1016" s="64"/>
      <c r="BP1016" s="64"/>
      <c r="BQ1016" s="64"/>
      <c r="BR1016" s="64"/>
      <c r="BS1016" s="64"/>
      <c r="BT1016" s="64"/>
      <c r="BU1016" s="64"/>
      <c r="BV1016" s="64"/>
      <c r="BW1016" s="64"/>
      <c r="BX1016" s="64"/>
      <c r="BY1016" s="64"/>
      <c r="BZ1016" s="64"/>
      <c r="CA1016" s="64"/>
      <c r="CC1016" s="64"/>
      <c r="CD1016" s="64"/>
      <c r="CE1016" s="64"/>
      <c r="CF1016" s="64"/>
      <c r="CG1016" s="64"/>
      <c r="CH1016" s="64"/>
      <c r="CI1016" s="64"/>
      <c r="CJ1016" s="64"/>
      <c r="CK1016" s="64"/>
      <c r="CL1016" s="64"/>
      <c r="CM1016" s="64"/>
      <c r="CN1016" s="64"/>
      <c r="CO1016" s="64"/>
      <c r="CP1016" s="64"/>
      <c r="CQ1016" s="64"/>
      <c r="CR1016" s="64"/>
      <c r="CS1016" s="64"/>
      <c r="CT1016" s="64"/>
      <c r="CU1016" s="64"/>
      <c r="CV1016" s="64"/>
      <c r="CW1016" s="64"/>
      <c r="CX1016" s="64"/>
      <c r="CY1016" s="64"/>
      <c r="CZ1016" s="64"/>
      <c r="DA1016" s="64"/>
      <c r="DB1016" s="64"/>
      <c r="DC1016" s="64"/>
      <c r="DD1016" s="64"/>
      <c r="DE1016" s="64"/>
      <c r="DF1016" s="65"/>
      <c r="DG1016" s="65"/>
      <c r="DH1016" s="64"/>
      <c r="DI1016" s="64"/>
      <c r="DJ1016" s="64"/>
      <c r="DK1016" s="64"/>
      <c r="DL1016" s="64"/>
      <c r="DM1016" s="64"/>
      <c r="DN1016" s="64"/>
      <c r="DO1016" s="64"/>
      <c r="DP1016" s="64"/>
      <c r="DQ1016" s="64"/>
      <c r="DR1016" s="64"/>
      <c r="DS1016" s="65"/>
      <c r="DT1016" s="65"/>
      <c r="DU1016" s="65"/>
      <c r="DV1016" s="65"/>
      <c r="DW1016" s="65"/>
      <c r="DX1016" s="65"/>
      <c r="DY1016" s="65"/>
      <c r="DZ1016" s="65"/>
      <c r="EA1016" s="65"/>
      <c r="EB1016" s="65"/>
      <c r="EC1016" s="65"/>
      <c r="ED1016" s="65"/>
      <c r="EE1016" s="65"/>
      <c r="EF1016" s="65"/>
      <c r="EG1016" s="65"/>
      <c r="EH1016" s="65"/>
      <c r="EI1016" s="65"/>
      <c r="EJ1016" s="65"/>
      <c r="EK1016" s="65"/>
      <c r="EL1016" s="65"/>
      <c r="EM1016" s="65"/>
      <c r="EN1016" s="64"/>
      <c r="EO1016" s="64"/>
      <c r="EP1016" s="64"/>
      <c r="EQ1016" s="64"/>
      <c r="ER1016" s="64"/>
      <c r="ES1016" s="166"/>
      <c r="ET1016" s="166"/>
      <c r="EU1016" s="166"/>
      <c r="EV1016" s="166"/>
      <c r="EW1016" s="166"/>
      <c r="EX1016" s="166"/>
      <c r="EY1016" s="166"/>
      <c r="EZ1016" s="166"/>
      <c r="FA1016" s="166"/>
      <c r="FB1016" s="166"/>
      <c r="FC1016" s="166"/>
      <c r="FD1016" s="166"/>
      <c r="FE1016" s="166"/>
      <c r="FF1016" s="166"/>
      <c r="FG1016" s="166"/>
      <c r="FH1016" s="166"/>
      <c r="FI1016" s="166"/>
      <c r="FJ1016" s="166"/>
      <c r="FK1016" s="166"/>
      <c r="FL1016" s="166"/>
      <c r="FM1016" s="166"/>
    </row>
    <row r="1017" spans="66:169" x14ac:dyDescent="0.3">
      <c r="BN1017" s="64"/>
      <c r="BO1017" s="64"/>
      <c r="BP1017" s="64"/>
      <c r="BQ1017" s="64"/>
      <c r="BR1017" s="64"/>
      <c r="BS1017" s="64"/>
      <c r="BT1017" s="64"/>
      <c r="BU1017" s="64"/>
      <c r="BV1017" s="64"/>
      <c r="BW1017" s="64"/>
      <c r="BX1017" s="64"/>
      <c r="BY1017" s="64"/>
      <c r="BZ1017" s="64"/>
      <c r="CA1017" s="64"/>
      <c r="CC1017" s="64"/>
      <c r="CD1017" s="64"/>
      <c r="CE1017" s="64"/>
      <c r="CF1017" s="64"/>
      <c r="CG1017" s="64"/>
      <c r="CH1017" s="64"/>
      <c r="CI1017" s="64"/>
      <c r="CJ1017" s="64"/>
      <c r="CK1017" s="64"/>
      <c r="CL1017" s="64"/>
      <c r="CM1017" s="64"/>
      <c r="CN1017" s="64"/>
      <c r="CO1017" s="64"/>
      <c r="CP1017" s="64"/>
      <c r="CQ1017" s="64"/>
      <c r="CR1017" s="64"/>
      <c r="CS1017" s="64"/>
      <c r="CT1017" s="64"/>
      <c r="CU1017" s="64"/>
      <c r="CV1017" s="64"/>
      <c r="CW1017" s="64"/>
      <c r="CX1017" s="64"/>
      <c r="CY1017" s="64"/>
      <c r="CZ1017" s="64"/>
      <c r="DA1017" s="64"/>
      <c r="DB1017" s="64"/>
      <c r="DC1017" s="64"/>
      <c r="DD1017" s="64"/>
      <c r="DE1017" s="64"/>
      <c r="DF1017" s="65"/>
      <c r="DG1017" s="65"/>
      <c r="DH1017" s="64"/>
      <c r="DI1017" s="64"/>
      <c r="DJ1017" s="64"/>
      <c r="DK1017" s="64"/>
      <c r="DL1017" s="64"/>
      <c r="DM1017" s="64"/>
      <c r="DN1017" s="64"/>
      <c r="DO1017" s="64"/>
      <c r="DP1017" s="64"/>
      <c r="DQ1017" s="64"/>
      <c r="DR1017" s="64"/>
      <c r="DS1017" s="65"/>
      <c r="DT1017" s="65"/>
      <c r="DU1017" s="65"/>
      <c r="DV1017" s="65"/>
      <c r="DW1017" s="65"/>
      <c r="DX1017" s="65"/>
      <c r="DY1017" s="65"/>
      <c r="DZ1017" s="65"/>
      <c r="EA1017" s="65"/>
      <c r="EB1017" s="65"/>
      <c r="EC1017" s="65"/>
      <c r="ED1017" s="65"/>
      <c r="EE1017" s="65"/>
      <c r="EF1017" s="65"/>
      <c r="EG1017" s="65"/>
      <c r="EH1017" s="65"/>
      <c r="EI1017" s="65"/>
      <c r="EJ1017" s="65"/>
      <c r="EK1017" s="65"/>
      <c r="EL1017" s="65"/>
      <c r="EM1017" s="65"/>
      <c r="EN1017" s="64"/>
      <c r="EO1017" s="64"/>
      <c r="EP1017" s="64"/>
      <c r="EQ1017" s="64"/>
      <c r="ER1017" s="64"/>
      <c r="ES1017" s="166"/>
      <c r="ET1017" s="166"/>
      <c r="EU1017" s="166"/>
      <c r="EV1017" s="166"/>
      <c r="EW1017" s="166"/>
      <c r="EX1017" s="166"/>
      <c r="EY1017" s="166"/>
      <c r="EZ1017" s="166"/>
      <c r="FA1017" s="166"/>
      <c r="FB1017" s="166"/>
      <c r="FC1017" s="166"/>
      <c r="FD1017" s="166"/>
      <c r="FE1017" s="166"/>
      <c r="FF1017" s="166"/>
      <c r="FG1017" s="166"/>
      <c r="FH1017" s="166"/>
      <c r="FI1017" s="166"/>
      <c r="FJ1017" s="166"/>
      <c r="FK1017" s="166"/>
      <c r="FL1017" s="166"/>
      <c r="FM1017" s="166"/>
    </row>
    <row r="1018" spans="66:169" x14ac:dyDescent="0.3">
      <c r="BN1018" s="64"/>
      <c r="BO1018" s="64"/>
      <c r="BP1018" s="64"/>
      <c r="BQ1018" s="64"/>
      <c r="BR1018" s="64"/>
      <c r="BS1018" s="64"/>
      <c r="BT1018" s="64"/>
      <c r="BU1018" s="64"/>
      <c r="BV1018" s="64"/>
      <c r="BW1018" s="64"/>
      <c r="BX1018" s="64"/>
      <c r="BY1018" s="64"/>
      <c r="BZ1018" s="64"/>
      <c r="CA1018" s="64"/>
      <c r="CC1018" s="64"/>
      <c r="CD1018" s="64"/>
      <c r="CE1018" s="64"/>
      <c r="CF1018" s="64"/>
      <c r="CG1018" s="64"/>
      <c r="CH1018" s="64"/>
      <c r="CI1018" s="64"/>
      <c r="CJ1018" s="64"/>
      <c r="CK1018" s="64"/>
      <c r="CL1018" s="64"/>
      <c r="CM1018" s="64"/>
      <c r="CN1018" s="64"/>
      <c r="CO1018" s="64"/>
      <c r="CP1018" s="64"/>
      <c r="CQ1018" s="64"/>
      <c r="CR1018" s="64"/>
      <c r="CS1018" s="64"/>
      <c r="CT1018" s="64"/>
      <c r="CU1018" s="64"/>
      <c r="CV1018" s="64"/>
      <c r="CW1018" s="64"/>
      <c r="CX1018" s="64"/>
      <c r="CY1018" s="64"/>
      <c r="CZ1018" s="64"/>
      <c r="DA1018" s="64"/>
      <c r="DB1018" s="64"/>
      <c r="DC1018" s="64"/>
      <c r="DD1018" s="64"/>
      <c r="DE1018" s="64"/>
      <c r="DF1018" s="65"/>
      <c r="DG1018" s="65"/>
      <c r="DH1018" s="64"/>
      <c r="DI1018" s="64"/>
      <c r="DJ1018" s="64"/>
      <c r="DK1018" s="64"/>
      <c r="DL1018" s="64"/>
      <c r="DM1018" s="64"/>
      <c r="DN1018" s="64"/>
      <c r="DO1018" s="64"/>
      <c r="DP1018" s="64"/>
      <c r="DQ1018" s="64"/>
      <c r="DR1018" s="64"/>
      <c r="DS1018" s="65"/>
      <c r="DT1018" s="65"/>
      <c r="DU1018" s="65"/>
      <c r="DV1018" s="65"/>
      <c r="DW1018" s="65"/>
      <c r="DX1018" s="65"/>
      <c r="DY1018" s="65"/>
      <c r="DZ1018" s="65"/>
      <c r="EA1018" s="65"/>
      <c r="EB1018" s="65"/>
      <c r="EC1018" s="65"/>
      <c r="ED1018" s="65"/>
      <c r="EE1018" s="65"/>
      <c r="EF1018" s="65"/>
      <c r="EG1018" s="65"/>
      <c r="EH1018" s="65"/>
      <c r="EI1018" s="65"/>
      <c r="EJ1018" s="65"/>
      <c r="EK1018" s="65"/>
      <c r="EL1018" s="65"/>
      <c r="EM1018" s="65"/>
      <c r="EN1018" s="64"/>
      <c r="EO1018" s="64"/>
      <c r="EP1018" s="64"/>
      <c r="EQ1018" s="64"/>
      <c r="ER1018" s="64"/>
      <c r="ES1018" s="166"/>
      <c r="ET1018" s="166"/>
      <c r="EU1018" s="166"/>
      <c r="EV1018" s="166"/>
      <c r="EW1018" s="166"/>
      <c r="EX1018" s="166"/>
      <c r="EY1018" s="166"/>
      <c r="EZ1018" s="166"/>
      <c r="FA1018" s="166"/>
      <c r="FB1018" s="166"/>
      <c r="FC1018" s="166"/>
      <c r="FD1018" s="166"/>
      <c r="FE1018" s="166"/>
      <c r="FF1018" s="166"/>
      <c r="FG1018" s="166"/>
      <c r="FH1018" s="166"/>
      <c r="FI1018" s="166"/>
      <c r="FJ1018" s="166"/>
      <c r="FK1018" s="166"/>
      <c r="FL1018" s="166"/>
      <c r="FM1018" s="166"/>
    </row>
    <row r="1019" spans="66:169" x14ac:dyDescent="0.3">
      <c r="BN1019" s="64"/>
      <c r="BO1019" s="64"/>
      <c r="BP1019" s="64"/>
      <c r="BQ1019" s="64"/>
      <c r="BR1019" s="64"/>
      <c r="BS1019" s="64"/>
      <c r="BT1019" s="64"/>
      <c r="BU1019" s="64"/>
      <c r="BV1019" s="64"/>
      <c r="BW1019" s="64"/>
      <c r="BX1019" s="64"/>
      <c r="BY1019" s="64"/>
      <c r="BZ1019" s="64"/>
      <c r="CA1019" s="64"/>
      <c r="CC1019" s="64"/>
      <c r="CD1019" s="64"/>
      <c r="CE1019" s="64"/>
      <c r="CF1019" s="64"/>
      <c r="CG1019" s="64"/>
      <c r="CH1019" s="64"/>
      <c r="CI1019" s="64"/>
      <c r="CJ1019" s="64"/>
      <c r="CK1019" s="64"/>
      <c r="CL1019" s="64"/>
      <c r="CM1019" s="64"/>
      <c r="CN1019" s="64"/>
      <c r="CO1019" s="64"/>
      <c r="CP1019" s="64"/>
      <c r="CQ1019" s="64"/>
      <c r="CR1019" s="64"/>
      <c r="CS1019" s="64"/>
      <c r="CT1019" s="64"/>
      <c r="CU1019" s="64"/>
      <c r="CV1019" s="64"/>
      <c r="CW1019" s="64"/>
      <c r="CX1019" s="64"/>
      <c r="CY1019" s="64"/>
      <c r="CZ1019" s="64"/>
      <c r="DA1019" s="64"/>
      <c r="DB1019" s="64"/>
      <c r="DC1019" s="64"/>
      <c r="DD1019" s="64"/>
      <c r="DE1019" s="64"/>
      <c r="DF1019" s="65"/>
      <c r="DG1019" s="65"/>
      <c r="DH1019" s="64"/>
      <c r="DI1019" s="64"/>
      <c r="DJ1019" s="64"/>
      <c r="DK1019" s="64"/>
      <c r="DL1019" s="64"/>
      <c r="DM1019" s="64"/>
      <c r="DN1019" s="64"/>
      <c r="DO1019" s="64"/>
      <c r="DP1019" s="64"/>
      <c r="DQ1019" s="64"/>
      <c r="DR1019" s="64"/>
      <c r="DS1019" s="65"/>
      <c r="DT1019" s="65"/>
      <c r="DU1019" s="65"/>
      <c r="DV1019" s="65"/>
      <c r="DW1019" s="65"/>
      <c r="DX1019" s="65"/>
      <c r="DY1019" s="65"/>
      <c r="DZ1019" s="65"/>
      <c r="EA1019" s="65"/>
      <c r="EB1019" s="65"/>
      <c r="EC1019" s="65"/>
      <c r="ED1019" s="65"/>
      <c r="EE1019" s="65"/>
      <c r="EF1019" s="65"/>
      <c r="EG1019" s="65"/>
      <c r="EH1019" s="65"/>
      <c r="EI1019" s="65"/>
      <c r="EJ1019" s="65"/>
      <c r="EK1019" s="65"/>
      <c r="EL1019" s="65"/>
      <c r="EM1019" s="65"/>
      <c r="EN1019" s="64"/>
      <c r="EO1019" s="64"/>
      <c r="EP1019" s="64"/>
      <c r="EQ1019" s="64"/>
      <c r="ER1019" s="64"/>
      <c r="ES1019" s="166"/>
      <c r="ET1019" s="166"/>
      <c r="EU1019" s="166"/>
      <c r="EV1019" s="166"/>
      <c r="EW1019" s="166"/>
      <c r="EX1019" s="166"/>
      <c r="EY1019" s="166"/>
      <c r="EZ1019" s="166"/>
      <c r="FA1019" s="166"/>
      <c r="FB1019" s="166"/>
      <c r="FC1019" s="166"/>
      <c r="FD1019" s="166"/>
      <c r="FE1019" s="166"/>
      <c r="FF1019" s="166"/>
      <c r="FG1019" s="166"/>
      <c r="FH1019" s="166"/>
      <c r="FI1019" s="166"/>
      <c r="FJ1019" s="166"/>
      <c r="FK1019" s="166"/>
      <c r="FL1019" s="166"/>
      <c r="FM1019" s="166"/>
    </row>
    <row r="1020" spans="66:169" x14ac:dyDescent="0.3">
      <c r="BN1020" s="64"/>
      <c r="BO1020" s="64"/>
      <c r="BP1020" s="64"/>
      <c r="BQ1020" s="64"/>
      <c r="BR1020" s="64"/>
      <c r="BS1020" s="64"/>
      <c r="BT1020" s="64"/>
      <c r="BU1020" s="64"/>
      <c r="BV1020" s="64"/>
      <c r="BW1020" s="64"/>
      <c r="BX1020" s="64"/>
      <c r="BY1020" s="64"/>
      <c r="BZ1020" s="64"/>
      <c r="CA1020" s="64"/>
      <c r="CC1020" s="64"/>
      <c r="CD1020" s="64"/>
      <c r="CE1020" s="64"/>
      <c r="CF1020" s="64"/>
      <c r="CG1020" s="64"/>
      <c r="CH1020" s="64"/>
      <c r="CI1020" s="64"/>
      <c r="CJ1020" s="64"/>
      <c r="CK1020" s="64"/>
      <c r="CL1020" s="64"/>
      <c r="CM1020" s="64"/>
      <c r="CN1020" s="64"/>
      <c r="CO1020" s="64"/>
      <c r="CP1020" s="64"/>
      <c r="CQ1020" s="64"/>
      <c r="CR1020" s="64"/>
      <c r="CS1020" s="64"/>
      <c r="CT1020" s="64"/>
      <c r="CU1020" s="64"/>
      <c r="CV1020" s="64"/>
      <c r="CW1020" s="64"/>
      <c r="CX1020" s="64"/>
      <c r="CY1020" s="64"/>
      <c r="CZ1020" s="64"/>
      <c r="DA1020" s="64"/>
      <c r="DB1020" s="64"/>
      <c r="DC1020" s="64"/>
      <c r="DD1020" s="64"/>
      <c r="DE1020" s="64"/>
      <c r="DF1020" s="65"/>
      <c r="DG1020" s="65"/>
      <c r="DH1020" s="64"/>
      <c r="DI1020" s="64"/>
      <c r="DJ1020" s="64"/>
      <c r="DK1020" s="64"/>
      <c r="DL1020" s="64"/>
      <c r="DM1020" s="64"/>
      <c r="DN1020" s="64"/>
      <c r="DO1020" s="64"/>
      <c r="DP1020" s="64"/>
      <c r="DQ1020" s="64"/>
      <c r="DR1020" s="64"/>
      <c r="DS1020" s="65"/>
      <c r="DT1020" s="65"/>
      <c r="DU1020" s="65"/>
      <c r="DV1020" s="65"/>
      <c r="DW1020" s="65"/>
      <c r="DX1020" s="65"/>
      <c r="DY1020" s="65"/>
      <c r="DZ1020" s="65"/>
      <c r="EA1020" s="65"/>
      <c r="EB1020" s="65"/>
      <c r="EC1020" s="65"/>
      <c r="ED1020" s="65"/>
      <c r="EE1020" s="65"/>
      <c r="EF1020" s="65"/>
      <c r="EG1020" s="65"/>
      <c r="EH1020" s="65"/>
      <c r="EI1020" s="65"/>
      <c r="EJ1020" s="65"/>
      <c r="EK1020" s="65"/>
      <c r="EL1020" s="65"/>
      <c r="EM1020" s="65"/>
      <c r="EN1020" s="64"/>
      <c r="EO1020" s="64"/>
      <c r="EP1020" s="64"/>
      <c r="EQ1020" s="64"/>
      <c r="ER1020" s="64"/>
      <c r="ES1020" s="166"/>
      <c r="ET1020" s="166"/>
      <c r="EU1020" s="166"/>
      <c r="EV1020" s="166"/>
      <c r="EW1020" s="166"/>
      <c r="EX1020" s="166"/>
      <c r="EY1020" s="166"/>
      <c r="EZ1020" s="166"/>
      <c r="FA1020" s="166"/>
      <c r="FB1020" s="166"/>
      <c r="FC1020" s="166"/>
      <c r="FD1020" s="166"/>
      <c r="FE1020" s="166"/>
      <c r="FF1020" s="166"/>
      <c r="FG1020" s="166"/>
      <c r="FH1020" s="166"/>
      <c r="FI1020" s="166"/>
      <c r="FJ1020" s="166"/>
      <c r="FK1020" s="166"/>
      <c r="FL1020" s="166"/>
      <c r="FM1020" s="166"/>
    </row>
    <row r="1021" spans="66:169" x14ac:dyDescent="0.3">
      <c r="BN1021" s="64"/>
      <c r="BO1021" s="64"/>
      <c r="BP1021" s="64"/>
      <c r="BQ1021" s="64"/>
      <c r="BR1021" s="64"/>
      <c r="BS1021" s="64"/>
      <c r="BT1021" s="64"/>
      <c r="BU1021" s="64"/>
      <c r="BV1021" s="64"/>
      <c r="BW1021" s="64"/>
      <c r="BX1021" s="64"/>
      <c r="BY1021" s="64"/>
      <c r="BZ1021" s="64"/>
      <c r="CA1021" s="64"/>
      <c r="CC1021" s="64"/>
      <c r="CD1021" s="64"/>
      <c r="CE1021" s="64"/>
      <c r="CF1021" s="64"/>
      <c r="CG1021" s="64"/>
      <c r="CH1021" s="64"/>
      <c r="CI1021" s="64"/>
      <c r="CJ1021" s="64"/>
      <c r="CK1021" s="64"/>
      <c r="CL1021" s="64"/>
      <c r="CM1021" s="64"/>
      <c r="CN1021" s="64"/>
      <c r="CO1021" s="64"/>
      <c r="CP1021" s="64"/>
      <c r="CQ1021" s="64"/>
      <c r="CR1021" s="64"/>
      <c r="CS1021" s="64"/>
      <c r="CT1021" s="64"/>
      <c r="CU1021" s="64"/>
      <c r="CV1021" s="64"/>
      <c r="CW1021" s="64"/>
      <c r="CX1021" s="64"/>
      <c r="CY1021" s="64"/>
      <c r="CZ1021" s="64"/>
      <c r="DA1021" s="64"/>
      <c r="DB1021" s="64"/>
      <c r="DC1021" s="64"/>
      <c r="DD1021" s="64"/>
      <c r="DE1021" s="64"/>
      <c r="DF1021" s="65"/>
      <c r="DG1021" s="65"/>
      <c r="DH1021" s="64"/>
      <c r="DI1021" s="64"/>
      <c r="DJ1021" s="64"/>
      <c r="DK1021" s="64"/>
      <c r="DL1021" s="64"/>
      <c r="DM1021" s="64"/>
      <c r="DN1021" s="64"/>
      <c r="DO1021" s="64"/>
      <c r="DP1021" s="64"/>
      <c r="DQ1021" s="64"/>
      <c r="DR1021" s="64"/>
      <c r="DS1021" s="65"/>
      <c r="DT1021" s="65"/>
      <c r="DU1021" s="65"/>
      <c r="DV1021" s="65"/>
      <c r="DW1021" s="65"/>
      <c r="DX1021" s="65"/>
      <c r="DY1021" s="65"/>
      <c r="DZ1021" s="65"/>
      <c r="EA1021" s="65"/>
      <c r="EB1021" s="65"/>
      <c r="EC1021" s="65"/>
      <c r="ED1021" s="65"/>
      <c r="EE1021" s="65"/>
      <c r="EF1021" s="65"/>
      <c r="EG1021" s="65"/>
      <c r="EH1021" s="65"/>
      <c r="EI1021" s="65"/>
      <c r="EJ1021" s="65"/>
      <c r="EK1021" s="65"/>
      <c r="EL1021" s="65"/>
      <c r="EM1021" s="65"/>
      <c r="EN1021" s="64"/>
      <c r="EO1021" s="64"/>
      <c r="EP1021" s="64"/>
      <c r="EQ1021" s="64"/>
      <c r="ER1021" s="64"/>
      <c r="ES1021" s="166"/>
      <c r="ET1021" s="166"/>
      <c r="EU1021" s="166"/>
      <c r="EV1021" s="166"/>
      <c r="EW1021" s="166"/>
      <c r="EX1021" s="166"/>
      <c r="EY1021" s="166"/>
      <c r="EZ1021" s="166"/>
      <c r="FA1021" s="166"/>
      <c r="FB1021" s="166"/>
      <c r="FC1021" s="166"/>
      <c r="FD1021" s="166"/>
      <c r="FE1021" s="166"/>
      <c r="FF1021" s="166"/>
      <c r="FG1021" s="166"/>
      <c r="FH1021" s="166"/>
      <c r="FI1021" s="166"/>
      <c r="FJ1021" s="166"/>
      <c r="FK1021" s="166"/>
      <c r="FL1021" s="166"/>
      <c r="FM1021" s="166"/>
    </row>
    <row r="1022" spans="66:169" x14ac:dyDescent="0.3">
      <c r="BN1022" s="64"/>
      <c r="BO1022" s="64"/>
      <c r="BP1022" s="64"/>
      <c r="BQ1022" s="64"/>
      <c r="BR1022" s="64"/>
      <c r="BS1022" s="64"/>
      <c r="BT1022" s="64"/>
      <c r="BU1022" s="64"/>
      <c r="BV1022" s="64"/>
      <c r="BW1022" s="64"/>
      <c r="BX1022" s="64"/>
      <c r="BY1022" s="64"/>
      <c r="BZ1022" s="64"/>
      <c r="CA1022" s="64"/>
      <c r="CC1022" s="64"/>
      <c r="CD1022" s="64"/>
      <c r="CE1022" s="64"/>
      <c r="CF1022" s="64"/>
      <c r="CG1022" s="64"/>
      <c r="CH1022" s="64"/>
      <c r="CI1022" s="64"/>
      <c r="CJ1022" s="64"/>
      <c r="CK1022" s="64"/>
      <c r="CL1022" s="64"/>
      <c r="CM1022" s="64"/>
      <c r="CN1022" s="64"/>
      <c r="CO1022" s="64"/>
      <c r="CP1022" s="64"/>
      <c r="CQ1022" s="64"/>
      <c r="CR1022" s="64"/>
      <c r="CS1022" s="64"/>
      <c r="CT1022" s="64"/>
      <c r="CU1022" s="64"/>
      <c r="CV1022" s="64"/>
      <c r="CW1022" s="64"/>
      <c r="CX1022" s="64"/>
      <c r="CY1022" s="64"/>
      <c r="CZ1022" s="64"/>
      <c r="DA1022" s="64"/>
      <c r="DB1022" s="64"/>
      <c r="DC1022" s="64"/>
      <c r="DD1022" s="64"/>
      <c r="DE1022" s="64"/>
      <c r="DF1022" s="65"/>
      <c r="DG1022" s="65"/>
      <c r="DH1022" s="64"/>
      <c r="DI1022" s="64"/>
      <c r="DJ1022" s="64"/>
      <c r="DK1022" s="64"/>
      <c r="DL1022" s="64"/>
      <c r="DM1022" s="64"/>
      <c r="DN1022" s="64"/>
      <c r="DO1022" s="64"/>
      <c r="DP1022" s="64"/>
      <c r="DQ1022" s="64"/>
      <c r="DR1022" s="64"/>
      <c r="DS1022" s="65"/>
      <c r="DT1022" s="65"/>
      <c r="DU1022" s="65"/>
      <c r="DV1022" s="65"/>
      <c r="DW1022" s="65"/>
      <c r="DX1022" s="65"/>
      <c r="DY1022" s="65"/>
      <c r="DZ1022" s="65"/>
      <c r="EA1022" s="65"/>
      <c r="EB1022" s="65"/>
      <c r="EC1022" s="65"/>
      <c r="ED1022" s="65"/>
      <c r="EE1022" s="65"/>
      <c r="EF1022" s="65"/>
      <c r="EG1022" s="65"/>
      <c r="EH1022" s="65"/>
      <c r="EI1022" s="65"/>
      <c r="EJ1022" s="65"/>
      <c r="EK1022" s="65"/>
      <c r="EL1022" s="65"/>
      <c r="EM1022" s="65"/>
      <c r="EN1022" s="64"/>
      <c r="EO1022" s="64"/>
      <c r="EP1022" s="64"/>
      <c r="EQ1022" s="64"/>
      <c r="ER1022" s="64"/>
      <c r="ES1022" s="166"/>
      <c r="ET1022" s="166"/>
      <c r="EU1022" s="166"/>
      <c r="EV1022" s="166"/>
      <c r="EW1022" s="166"/>
      <c r="EX1022" s="166"/>
      <c r="EY1022" s="166"/>
      <c r="EZ1022" s="166"/>
      <c r="FA1022" s="166"/>
      <c r="FB1022" s="166"/>
      <c r="FC1022" s="166"/>
      <c r="FD1022" s="166"/>
      <c r="FE1022" s="166"/>
      <c r="FF1022" s="166"/>
      <c r="FG1022" s="166"/>
      <c r="FH1022" s="166"/>
      <c r="FI1022" s="166"/>
      <c r="FJ1022" s="166"/>
      <c r="FK1022" s="166"/>
      <c r="FL1022" s="166"/>
      <c r="FM1022" s="166"/>
    </row>
    <row r="1023" spans="66:169" x14ac:dyDescent="0.3">
      <c r="BN1023" s="64"/>
      <c r="BO1023" s="64"/>
      <c r="BP1023" s="64"/>
      <c r="BQ1023" s="64"/>
      <c r="BR1023" s="64"/>
      <c r="BS1023" s="64"/>
      <c r="BT1023" s="64"/>
      <c r="BU1023" s="64"/>
      <c r="BV1023" s="64"/>
      <c r="BW1023" s="64"/>
      <c r="BX1023" s="64"/>
      <c r="BY1023" s="64"/>
      <c r="BZ1023" s="64"/>
      <c r="CA1023" s="64"/>
      <c r="CC1023" s="64"/>
      <c r="CD1023" s="64"/>
      <c r="CE1023" s="64"/>
      <c r="CF1023" s="64"/>
      <c r="CG1023" s="64"/>
      <c r="CH1023" s="64"/>
      <c r="CI1023" s="64"/>
      <c r="CJ1023" s="64"/>
      <c r="CK1023" s="64"/>
      <c r="CL1023" s="64"/>
      <c r="CM1023" s="64"/>
      <c r="CN1023" s="64"/>
      <c r="CO1023" s="64"/>
      <c r="CP1023" s="64"/>
      <c r="CQ1023" s="64"/>
      <c r="CR1023" s="64"/>
      <c r="CS1023" s="64"/>
      <c r="CT1023" s="64"/>
      <c r="CU1023" s="64"/>
      <c r="CV1023" s="64"/>
      <c r="CW1023" s="64"/>
      <c r="CX1023" s="64"/>
      <c r="CY1023" s="64"/>
      <c r="CZ1023" s="64"/>
      <c r="DA1023" s="64"/>
      <c r="DB1023" s="64"/>
      <c r="DC1023" s="64"/>
      <c r="DD1023" s="64"/>
      <c r="DE1023" s="64"/>
      <c r="DF1023" s="65"/>
      <c r="DG1023" s="65"/>
      <c r="DH1023" s="64"/>
      <c r="DI1023" s="64"/>
      <c r="DJ1023" s="64"/>
      <c r="DK1023" s="64"/>
      <c r="DL1023" s="64"/>
      <c r="DM1023" s="64"/>
      <c r="DN1023" s="64"/>
      <c r="DO1023" s="64"/>
      <c r="DP1023" s="64"/>
      <c r="DQ1023" s="64"/>
      <c r="DR1023" s="64"/>
      <c r="DS1023" s="65"/>
      <c r="DT1023" s="65"/>
      <c r="DU1023" s="65"/>
      <c r="DV1023" s="65"/>
      <c r="DW1023" s="65"/>
      <c r="DX1023" s="65"/>
      <c r="DY1023" s="65"/>
      <c r="DZ1023" s="65"/>
      <c r="EA1023" s="65"/>
      <c r="EB1023" s="65"/>
      <c r="EC1023" s="65"/>
      <c r="ED1023" s="65"/>
      <c r="EE1023" s="65"/>
      <c r="EF1023" s="65"/>
      <c r="EG1023" s="65"/>
      <c r="EH1023" s="65"/>
      <c r="EI1023" s="65"/>
      <c r="EJ1023" s="65"/>
      <c r="EK1023" s="65"/>
      <c r="EL1023" s="65"/>
      <c r="EM1023" s="65"/>
      <c r="EN1023" s="64"/>
      <c r="EO1023" s="64"/>
      <c r="EP1023" s="64"/>
      <c r="EQ1023" s="64"/>
      <c r="ER1023" s="64"/>
      <c r="ES1023" s="166"/>
      <c r="ET1023" s="166"/>
      <c r="EU1023" s="166"/>
      <c r="EV1023" s="166"/>
      <c r="EW1023" s="166"/>
      <c r="EX1023" s="166"/>
      <c r="EY1023" s="166"/>
      <c r="EZ1023" s="166"/>
      <c r="FA1023" s="166"/>
      <c r="FB1023" s="166"/>
      <c r="FC1023" s="166"/>
      <c r="FD1023" s="166"/>
      <c r="FE1023" s="166"/>
      <c r="FF1023" s="166"/>
      <c r="FG1023" s="166"/>
      <c r="FH1023" s="166"/>
      <c r="FI1023" s="166"/>
      <c r="FJ1023" s="166"/>
      <c r="FK1023" s="166"/>
      <c r="FL1023" s="166"/>
      <c r="FM1023" s="166"/>
    </row>
    <row r="1024" spans="66:169" x14ac:dyDescent="0.3">
      <c r="BN1024" s="64"/>
      <c r="BO1024" s="64"/>
      <c r="BP1024" s="64"/>
      <c r="BQ1024" s="64"/>
      <c r="BR1024" s="64"/>
      <c r="BS1024" s="64"/>
      <c r="BT1024" s="64"/>
      <c r="BU1024" s="64"/>
      <c r="BV1024" s="64"/>
      <c r="BW1024" s="64"/>
      <c r="BX1024" s="64"/>
      <c r="BY1024" s="64"/>
      <c r="BZ1024" s="64"/>
      <c r="CA1024" s="64"/>
      <c r="CC1024" s="64"/>
      <c r="CD1024" s="64"/>
      <c r="CE1024" s="64"/>
      <c r="CF1024" s="64"/>
      <c r="CG1024" s="64"/>
      <c r="CH1024" s="64"/>
      <c r="CI1024" s="64"/>
      <c r="CJ1024" s="64"/>
      <c r="CK1024" s="64"/>
      <c r="CL1024" s="64"/>
      <c r="CM1024" s="64"/>
      <c r="CN1024" s="64"/>
      <c r="CO1024" s="64"/>
      <c r="CP1024" s="64"/>
      <c r="CQ1024" s="64"/>
      <c r="CR1024" s="64"/>
      <c r="CS1024" s="64"/>
      <c r="CT1024" s="64"/>
      <c r="CU1024" s="64"/>
      <c r="CV1024" s="64"/>
      <c r="CW1024" s="64"/>
      <c r="CX1024" s="64"/>
      <c r="CY1024" s="64"/>
      <c r="CZ1024" s="64"/>
      <c r="DA1024" s="64"/>
      <c r="DB1024" s="64"/>
      <c r="DC1024" s="64"/>
      <c r="DD1024" s="64"/>
      <c r="DE1024" s="64"/>
      <c r="DF1024" s="65"/>
      <c r="DG1024" s="65"/>
      <c r="DH1024" s="64"/>
      <c r="DI1024" s="64"/>
      <c r="DJ1024" s="64"/>
      <c r="DK1024" s="64"/>
      <c r="DL1024" s="64"/>
      <c r="DM1024" s="64"/>
      <c r="DN1024" s="64"/>
      <c r="DO1024" s="64"/>
      <c r="DP1024" s="64"/>
      <c r="DQ1024" s="64"/>
      <c r="DR1024" s="64"/>
      <c r="DS1024" s="65"/>
      <c r="DT1024" s="65"/>
      <c r="DU1024" s="65"/>
      <c r="DV1024" s="65"/>
      <c r="DW1024" s="65"/>
      <c r="DX1024" s="65"/>
      <c r="DY1024" s="65"/>
      <c r="DZ1024" s="65"/>
      <c r="EA1024" s="65"/>
      <c r="EB1024" s="65"/>
      <c r="EC1024" s="65"/>
      <c r="ED1024" s="65"/>
      <c r="EE1024" s="65"/>
      <c r="EF1024" s="65"/>
      <c r="EG1024" s="65"/>
      <c r="EH1024" s="65"/>
      <c r="EI1024" s="65"/>
      <c r="EJ1024" s="65"/>
      <c r="EK1024" s="65"/>
      <c r="EL1024" s="65"/>
      <c r="EM1024" s="65"/>
      <c r="EN1024" s="64"/>
      <c r="EO1024" s="64"/>
      <c r="EP1024" s="64"/>
      <c r="EQ1024" s="64"/>
      <c r="ER1024" s="64"/>
      <c r="ES1024" s="166"/>
      <c r="ET1024" s="166"/>
      <c r="EU1024" s="166"/>
      <c r="EV1024" s="166"/>
      <c r="EW1024" s="166"/>
      <c r="EX1024" s="166"/>
      <c r="EY1024" s="166"/>
      <c r="EZ1024" s="166"/>
      <c r="FA1024" s="166"/>
      <c r="FB1024" s="166"/>
      <c r="FC1024" s="166"/>
      <c r="FD1024" s="166"/>
      <c r="FE1024" s="166"/>
      <c r="FF1024" s="166"/>
      <c r="FG1024" s="166"/>
      <c r="FH1024" s="166"/>
      <c r="FI1024" s="166"/>
      <c r="FJ1024" s="166"/>
      <c r="FK1024" s="166"/>
      <c r="FL1024" s="166"/>
      <c r="FM1024" s="166"/>
    </row>
    <row r="1025" spans="66:169" x14ac:dyDescent="0.3">
      <c r="BN1025" s="64"/>
      <c r="BO1025" s="64"/>
      <c r="BP1025" s="64"/>
      <c r="BQ1025" s="64"/>
      <c r="BR1025" s="64"/>
      <c r="BS1025" s="64"/>
      <c r="BT1025" s="64"/>
      <c r="BU1025" s="64"/>
      <c r="BV1025" s="64"/>
      <c r="BW1025" s="64"/>
      <c r="BX1025" s="64"/>
      <c r="BY1025" s="64"/>
      <c r="BZ1025" s="64"/>
      <c r="CA1025" s="64"/>
      <c r="CC1025" s="64"/>
      <c r="CD1025" s="64"/>
      <c r="CE1025" s="64"/>
      <c r="CF1025" s="64"/>
      <c r="CG1025" s="64"/>
      <c r="CH1025" s="64"/>
      <c r="CI1025" s="64"/>
      <c r="CJ1025" s="64"/>
      <c r="CK1025" s="64"/>
      <c r="CL1025" s="64"/>
      <c r="CM1025" s="64"/>
      <c r="CN1025" s="64"/>
      <c r="CO1025" s="64"/>
      <c r="CP1025" s="64"/>
      <c r="CQ1025" s="64"/>
      <c r="CR1025" s="64"/>
      <c r="CS1025" s="64"/>
      <c r="CT1025" s="64"/>
      <c r="CU1025" s="64"/>
      <c r="CV1025" s="64"/>
      <c r="CW1025" s="64"/>
      <c r="CX1025" s="64"/>
      <c r="CY1025" s="64"/>
      <c r="CZ1025" s="64"/>
      <c r="DA1025" s="64"/>
      <c r="DB1025" s="64"/>
      <c r="DC1025" s="64"/>
      <c r="DD1025" s="64"/>
      <c r="DE1025" s="64"/>
      <c r="DF1025" s="65"/>
      <c r="DG1025" s="65"/>
      <c r="DH1025" s="64"/>
      <c r="DI1025" s="64"/>
      <c r="DJ1025" s="64"/>
      <c r="DK1025" s="64"/>
      <c r="DL1025" s="64"/>
      <c r="DM1025" s="64"/>
      <c r="DN1025" s="64"/>
      <c r="DO1025" s="64"/>
      <c r="DP1025" s="64"/>
      <c r="DQ1025" s="64"/>
      <c r="DR1025" s="64"/>
      <c r="DS1025" s="65"/>
      <c r="DT1025" s="65"/>
      <c r="DU1025" s="65"/>
      <c r="DV1025" s="65"/>
      <c r="DW1025" s="65"/>
      <c r="DX1025" s="65"/>
      <c r="DY1025" s="65"/>
      <c r="DZ1025" s="65"/>
      <c r="EA1025" s="65"/>
      <c r="EB1025" s="65"/>
      <c r="EC1025" s="65"/>
      <c r="ED1025" s="65"/>
      <c r="EE1025" s="65"/>
      <c r="EF1025" s="65"/>
      <c r="EG1025" s="65"/>
      <c r="EH1025" s="65"/>
      <c r="EI1025" s="65"/>
      <c r="EJ1025" s="65"/>
      <c r="EK1025" s="65"/>
      <c r="EL1025" s="65"/>
      <c r="EM1025" s="65"/>
      <c r="EN1025" s="64"/>
      <c r="EO1025" s="64"/>
      <c r="EP1025" s="64"/>
      <c r="EQ1025" s="64"/>
      <c r="ER1025" s="64"/>
      <c r="ES1025" s="166"/>
      <c r="ET1025" s="166"/>
      <c r="EU1025" s="166"/>
      <c r="EV1025" s="166"/>
      <c r="EW1025" s="166"/>
      <c r="EX1025" s="166"/>
      <c r="EY1025" s="166"/>
      <c r="EZ1025" s="166"/>
      <c r="FA1025" s="166"/>
      <c r="FB1025" s="166"/>
      <c r="FC1025" s="166"/>
      <c r="FD1025" s="166"/>
      <c r="FE1025" s="166"/>
      <c r="FF1025" s="166"/>
      <c r="FG1025" s="166"/>
      <c r="FH1025" s="166"/>
      <c r="FI1025" s="166"/>
      <c r="FJ1025" s="166"/>
      <c r="FK1025" s="166"/>
      <c r="FL1025" s="166"/>
      <c r="FM1025" s="166"/>
    </row>
    <row r="1026" spans="66:169" x14ac:dyDescent="0.3">
      <c r="BN1026" s="64"/>
      <c r="BO1026" s="64"/>
      <c r="BP1026" s="64"/>
      <c r="BQ1026" s="64"/>
      <c r="BR1026" s="64"/>
      <c r="BS1026" s="64"/>
      <c r="BT1026" s="64"/>
      <c r="BU1026" s="64"/>
      <c r="BV1026" s="64"/>
      <c r="BW1026" s="64"/>
      <c r="BX1026" s="64"/>
      <c r="BY1026" s="64"/>
      <c r="BZ1026" s="64"/>
      <c r="CA1026" s="64"/>
      <c r="CC1026" s="64"/>
      <c r="CD1026" s="64"/>
      <c r="CE1026" s="64"/>
      <c r="CF1026" s="64"/>
      <c r="CG1026" s="64"/>
      <c r="CH1026" s="64"/>
      <c r="CI1026" s="64"/>
      <c r="CJ1026" s="64"/>
      <c r="CK1026" s="64"/>
      <c r="CL1026" s="64"/>
      <c r="CM1026" s="64"/>
      <c r="CN1026" s="64"/>
      <c r="CO1026" s="64"/>
      <c r="CP1026" s="64"/>
      <c r="CQ1026" s="64"/>
      <c r="CR1026" s="64"/>
      <c r="CS1026" s="64"/>
      <c r="CT1026" s="64"/>
      <c r="CU1026" s="64"/>
      <c r="CV1026" s="64"/>
      <c r="CW1026" s="64"/>
      <c r="CX1026" s="64"/>
      <c r="CY1026" s="64"/>
      <c r="CZ1026" s="64"/>
      <c r="DA1026" s="64"/>
      <c r="DB1026" s="64"/>
      <c r="DC1026" s="64"/>
      <c r="DD1026" s="64"/>
      <c r="DE1026" s="64"/>
      <c r="DF1026" s="65"/>
      <c r="DG1026" s="65"/>
      <c r="DH1026" s="64"/>
      <c r="DI1026" s="64"/>
      <c r="DJ1026" s="64"/>
      <c r="DK1026" s="64"/>
      <c r="DL1026" s="64"/>
      <c r="DM1026" s="64"/>
      <c r="DN1026" s="64"/>
      <c r="DO1026" s="64"/>
      <c r="DP1026" s="64"/>
      <c r="DQ1026" s="64"/>
      <c r="DR1026" s="64"/>
      <c r="DS1026" s="65"/>
      <c r="DT1026" s="65"/>
      <c r="DU1026" s="65"/>
      <c r="DV1026" s="65"/>
      <c r="DW1026" s="65"/>
      <c r="DX1026" s="65"/>
      <c r="DY1026" s="65"/>
      <c r="DZ1026" s="65"/>
      <c r="EA1026" s="65"/>
      <c r="EB1026" s="65"/>
      <c r="EC1026" s="65"/>
      <c r="ED1026" s="65"/>
      <c r="EE1026" s="65"/>
      <c r="EF1026" s="65"/>
      <c r="EG1026" s="65"/>
      <c r="EH1026" s="65"/>
      <c r="EI1026" s="65"/>
      <c r="EJ1026" s="65"/>
      <c r="EK1026" s="65"/>
      <c r="EL1026" s="65"/>
      <c r="EM1026" s="65"/>
      <c r="EN1026" s="64"/>
      <c r="EO1026" s="64"/>
      <c r="EP1026" s="64"/>
      <c r="EQ1026" s="64"/>
      <c r="ER1026" s="64"/>
      <c r="ES1026" s="166"/>
      <c r="ET1026" s="166"/>
      <c r="EU1026" s="166"/>
      <c r="EV1026" s="166"/>
      <c r="EW1026" s="166"/>
      <c r="EX1026" s="166"/>
      <c r="EY1026" s="166"/>
      <c r="EZ1026" s="166"/>
      <c r="FA1026" s="166"/>
      <c r="FB1026" s="166"/>
      <c r="FC1026" s="166"/>
      <c r="FD1026" s="166"/>
      <c r="FE1026" s="166"/>
      <c r="FF1026" s="166"/>
      <c r="FG1026" s="166"/>
      <c r="FH1026" s="166"/>
      <c r="FI1026" s="166"/>
      <c r="FJ1026" s="166"/>
      <c r="FK1026" s="166"/>
      <c r="FL1026" s="166"/>
      <c r="FM1026" s="166"/>
    </row>
    <row r="1027" spans="66:169" x14ac:dyDescent="0.3">
      <c r="BN1027" s="64"/>
      <c r="BO1027" s="64"/>
      <c r="BP1027" s="64"/>
      <c r="BQ1027" s="64"/>
      <c r="BR1027" s="64"/>
      <c r="BS1027" s="64"/>
      <c r="BT1027" s="64"/>
      <c r="BU1027" s="64"/>
      <c r="BV1027" s="64"/>
      <c r="BW1027" s="64"/>
      <c r="BX1027" s="64"/>
      <c r="BY1027" s="64"/>
      <c r="BZ1027" s="64"/>
      <c r="CA1027" s="64"/>
      <c r="CC1027" s="64"/>
      <c r="CD1027" s="64"/>
      <c r="CE1027" s="64"/>
      <c r="CF1027" s="64"/>
      <c r="CG1027" s="64"/>
      <c r="CH1027" s="64"/>
      <c r="CI1027" s="64"/>
      <c r="CJ1027" s="64"/>
      <c r="CK1027" s="64"/>
      <c r="CL1027" s="64"/>
      <c r="CM1027" s="64"/>
      <c r="CN1027" s="64"/>
      <c r="CO1027" s="64"/>
      <c r="CP1027" s="64"/>
      <c r="CQ1027" s="64"/>
      <c r="CR1027" s="64"/>
      <c r="CS1027" s="64"/>
      <c r="CT1027" s="64"/>
      <c r="CU1027" s="64"/>
      <c r="CV1027" s="64"/>
      <c r="CW1027" s="64"/>
      <c r="CX1027" s="64"/>
      <c r="CY1027" s="64"/>
      <c r="CZ1027" s="64"/>
      <c r="DA1027" s="64"/>
      <c r="DB1027" s="64"/>
      <c r="DC1027" s="64"/>
      <c r="DD1027" s="64"/>
      <c r="DE1027" s="64"/>
      <c r="DF1027" s="65"/>
      <c r="DG1027" s="65"/>
      <c r="DH1027" s="64"/>
      <c r="DI1027" s="64"/>
      <c r="DJ1027" s="64"/>
      <c r="DK1027" s="64"/>
      <c r="DL1027" s="64"/>
      <c r="DM1027" s="64"/>
      <c r="DN1027" s="64"/>
      <c r="DO1027" s="64"/>
      <c r="DP1027" s="64"/>
      <c r="DQ1027" s="64"/>
      <c r="DR1027" s="64"/>
      <c r="DS1027" s="65"/>
      <c r="DT1027" s="65"/>
      <c r="DU1027" s="65"/>
      <c r="DV1027" s="65"/>
      <c r="DW1027" s="65"/>
      <c r="DX1027" s="65"/>
      <c r="DY1027" s="65"/>
      <c r="DZ1027" s="65"/>
      <c r="EA1027" s="65"/>
      <c r="EB1027" s="65"/>
      <c r="EC1027" s="65"/>
      <c r="ED1027" s="65"/>
      <c r="EE1027" s="65"/>
      <c r="EF1027" s="65"/>
      <c r="EG1027" s="65"/>
      <c r="EH1027" s="65"/>
      <c r="EI1027" s="65"/>
      <c r="EJ1027" s="65"/>
      <c r="EK1027" s="65"/>
      <c r="EL1027" s="65"/>
      <c r="EM1027" s="65"/>
      <c r="EN1027" s="64"/>
      <c r="EO1027" s="64"/>
      <c r="EP1027" s="64"/>
      <c r="EQ1027" s="64"/>
      <c r="ER1027" s="64"/>
      <c r="ES1027" s="166"/>
      <c r="ET1027" s="166"/>
      <c r="EU1027" s="166"/>
      <c r="EV1027" s="166"/>
      <c r="EW1027" s="166"/>
      <c r="EX1027" s="166"/>
      <c r="EY1027" s="166"/>
      <c r="EZ1027" s="166"/>
      <c r="FA1027" s="166"/>
      <c r="FB1027" s="166"/>
      <c r="FC1027" s="166"/>
      <c r="FD1027" s="166"/>
      <c r="FE1027" s="166"/>
      <c r="FF1027" s="166"/>
      <c r="FG1027" s="166"/>
      <c r="FH1027" s="166"/>
      <c r="FI1027" s="166"/>
      <c r="FJ1027" s="166"/>
      <c r="FK1027" s="166"/>
      <c r="FL1027" s="166"/>
      <c r="FM1027" s="166"/>
    </row>
    <row r="1028" spans="66:169" x14ac:dyDescent="0.3">
      <c r="BN1028" s="64"/>
      <c r="BO1028" s="64"/>
      <c r="BP1028" s="64"/>
      <c r="BQ1028" s="64"/>
      <c r="BR1028" s="64"/>
      <c r="BS1028" s="64"/>
      <c r="BT1028" s="64"/>
      <c r="BU1028" s="64"/>
      <c r="BV1028" s="64"/>
      <c r="BW1028" s="64"/>
      <c r="BX1028" s="64"/>
      <c r="BY1028" s="64"/>
      <c r="BZ1028" s="64"/>
      <c r="CA1028" s="64"/>
      <c r="CC1028" s="64"/>
      <c r="CD1028" s="64"/>
      <c r="CE1028" s="64"/>
      <c r="CF1028" s="64"/>
      <c r="CG1028" s="64"/>
      <c r="CH1028" s="64"/>
      <c r="CI1028" s="64"/>
      <c r="CJ1028" s="64"/>
      <c r="CK1028" s="64"/>
      <c r="CL1028" s="64"/>
      <c r="CM1028" s="64"/>
      <c r="CN1028" s="64"/>
      <c r="CO1028" s="64"/>
      <c r="CP1028" s="64"/>
      <c r="CQ1028" s="64"/>
      <c r="CR1028" s="64"/>
      <c r="CS1028" s="64"/>
      <c r="CT1028" s="64"/>
      <c r="CU1028" s="64"/>
      <c r="CV1028" s="64"/>
      <c r="CW1028" s="64"/>
      <c r="CX1028" s="64"/>
      <c r="CY1028" s="64"/>
      <c r="CZ1028" s="64"/>
      <c r="DA1028" s="64"/>
      <c r="DB1028" s="64"/>
      <c r="DC1028" s="64"/>
      <c r="DD1028" s="64"/>
      <c r="DE1028" s="64"/>
      <c r="DF1028" s="65"/>
      <c r="DG1028" s="65"/>
      <c r="DH1028" s="64"/>
      <c r="DI1028" s="64"/>
      <c r="DJ1028" s="64"/>
      <c r="DK1028" s="64"/>
      <c r="DL1028" s="64"/>
      <c r="DM1028" s="64"/>
      <c r="DN1028" s="64"/>
      <c r="DO1028" s="64"/>
      <c r="DP1028" s="64"/>
      <c r="DQ1028" s="64"/>
      <c r="DR1028" s="64"/>
      <c r="DS1028" s="65"/>
      <c r="DT1028" s="65"/>
      <c r="DU1028" s="65"/>
      <c r="DV1028" s="65"/>
      <c r="DW1028" s="65"/>
      <c r="DX1028" s="65"/>
      <c r="DY1028" s="65"/>
      <c r="DZ1028" s="65"/>
      <c r="EA1028" s="65"/>
      <c r="EB1028" s="65"/>
      <c r="EC1028" s="65"/>
      <c r="ED1028" s="65"/>
      <c r="EE1028" s="65"/>
      <c r="EF1028" s="65"/>
      <c r="EG1028" s="65"/>
      <c r="EH1028" s="65"/>
      <c r="EI1028" s="65"/>
      <c r="EJ1028" s="65"/>
      <c r="EK1028" s="65"/>
      <c r="EL1028" s="65"/>
      <c r="EM1028" s="65"/>
      <c r="EN1028" s="64"/>
      <c r="EO1028" s="64"/>
      <c r="EP1028" s="64"/>
      <c r="EQ1028" s="64"/>
      <c r="ER1028" s="64"/>
      <c r="ES1028" s="166"/>
      <c r="ET1028" s="166"/>
      <c r="EU1028" s="166"/>
      <c r="EV1028" s="166"/>
      <c r="EW1028" s="166"/>
      <c r="EX1028" s="166"/>
      <c r="EY1028" s="166"/>
      <c r="EZ1028" s="166"/>
      <c r="FA1028" s="166"/>
      <c r="FB1028" s="166"/>
      <c r="FC1028" s="166"/>
      <c r="FD1028" s="166"/>
      <c r="FE1028" s="166"/>
      <c r="FF1028" s="166"/>
      <c r="FG1028" s="166"/>
      <c r="FH1028" s="166"/>
      <c r="FI1028" s="166"/>
      <c r="FJ1028" s="166"/>
      <c r="FK1028" s="166"/>
      <c r="FL1028" s="166"/>
      <c r="FM1028" s="166"/>
    </row>
    <row r="1029" spans="66:169" x14ac:dyDescent="0.3">
      <c r="BN1029" s="64"/>
      <c r="BO1029" s="64"/>
      <c r="BP1029" s="64"/>
      <c r="BQ1029" s="64"/>
      <c r="BR1029" s="64"/>
      <c r="BS1029" s="64"/>
      <c r="BT1029" s="64"/>
      <c r="BU1029" s="64"/>
      <c r="BV1029" s="64"/>
      <c r="BW1029" s="64"/>
      <c r="BX1029" s="64"/>
      <c r="BY1029" s="64"/>
      <c r="BZ1029" s="64"/>
      <c r="CA1029" s="64"/>
      <c r="CC1029" s="64"/>
      <c r="CD1029" s="64"/>
      <c r="CE1029" s="64"/>
      <c r="CF1029" s="64"/>
      <c r="CG1029" s="64"/>
      <c r="CH1029" s="64"/>
      <c r="CI1029" s="64"/>
      <c r="CJ1029" s="64"/>
      <c r="CK1029" s="64"/>
      <c r="CL1029" s="64"/>
      <c r="CM1029" s="64"/>
      <c r="CN1029" s="64"/>
      <c r="CO1029" s="64"/>
      <c r="CP1029" s="64"/>
      <c r="CQ1029" s="64"/>
      <c r="CR1029" s="64"/>
      <c r="CS1029" s="64"/>
      <c r="CT1029" s="64"/>
      <c r="CU1029" s="64"/>
      <c r="CV1029" s="64"/>
      <c r="CW1029" s="64"/>
      <c r="CX1029" s="64"/>
      <c r="CY1029" s="64"/>
      <c r="CZ1029" s="64"/>
      <c r="DA1029" s="64"/>
      <c r="DB1029" s="64"/>
      <c r="DC1029" s="64"/>
      <c r="DD1029" s="64"/>
      <c r="DE1029" s="64"/>
      <c r="DF1029" s="65"/>
      <c r="DG1029" s="65"/>
      <c r="DH1029" s="64"/>
      <c r="DI1029" s="64"/>
      <c r="DJ1029" s="64"/>
      <c r="DK1029" s="64"/>
      <c r="DL1029" s="64"/>
      <c r="DM1029" s="64"/>
      <c r="DN1029" s="64"/>
      <c r="DO1029" s="64"/>
      <c r="DP1029" s="64"/>
      <c r="DQ1029" s="64"/>
      <c r="DR1029" s="64"/>
      <c r="DS1029" s="65"/>
      <c r="DT1029" s="65"/>
      <c r="DU1029" s="65"/>
      <c r="DV1029" s="65"/>
      <c r="DW1029" s="65"/>
      <c r="DX1029" s="65"/>
      <c r="DY1029" s="65"/>
      <c r="DZ1029" s="65"/>
      <c r="EA1029" s="65"/>
      <c r="EB1029" s="65"/>
      <c r="EC1029" s="65"/>
      <c r="ED1029" s="65"/>
      <c r="EE1029" s="65"/>
      <c r="EF1029" s="65"/>
      <c r="EG1029" s="65"/>
      <c r="EH1029" s="65"/>
      <c r="EI1029" s="65"/>
      <c r="EJ1029" s="65"/>
      <c r="EK1029" s="65"/>
      <c r="EL1029" s="65"/>
      <c r="EM1029" s="65"/>
      <c r="EN1029" s="64"/>
      <c r="EO1029" s="64"/>
      <c r="EP1029" s="64"/>
      <c r="EQ1029" s="64"/>
      <c r="ER1029" s="64"/>
      <c r="ES1029" s="166"/>
      <c r="ET1029" s="166"/>
      <c r="EU1029" s="166"/>
      <c r="EV1029" s="166"/>
      <c r="EW1029" s="166"/>
      <c r="EX1029" s="166"/>
      <c r="EY1029" s="166"/>
      <c r="EZ1029" s="166"/>
      <c r="FA1029" s="166"/>
      <c r="FB1029" s="166"/>
      <c r="FC1029" s="166"/>
      <c r="FD1029" s="166"/>
      <c r="FE1029" s="166"/>
      <c r="FF1029" s="166"/>
      <c r="FG1029" s="166"/>
      <c r="FH1029" s="166"/>
      <c r="FI1029" s="166"/>
      <c r="FJ1029" s="166"/>
      <c r="FK1029" s="166"/>
      <c r="FL1029" s="166"/>
      <c r="FM1029" s="166"/>
    </row>
    <row r="1030" spans="66:169" x14ac:dyDescent="0.3">
      <c r="BN1030" s="64"/>
      <c r="BO1030" s="64"/>
      <c r="BP1030" s="64"/>
      <c r="BQ1030" s="64"/>
      <c r="BR1030" s="64"/>
      <c r="BS1030" s="64"/>
      <c r="BT1030" s="64"/>
      <c r="BU1030" s="64"/>
      <c r="BV1030" s="64"/>
      <c r="BW1030" s="64"/>
      <c r="BX1030" s="64"/>
      <c r="BY1030" s="64"/>
      <c r="BZ1030" s="64"/>
      <c r="CA1030" s="64"/>
      <c r="CC1030" s="64"/>
      <c r="CD1030" s="64"/>
      <c r="CE1030" s="64"/>
      <c r="CF1030" s="64"/>
      <c r="CG1030" s="64"/>
      <c r="CH1030" s="64"/>
      <c r="CI1030" s="64"/>
      <c r="CJ1030" s="64"/>
      <c r="CK1030" s="64"/>
      <c r="CL1030" s="64"/>
      <c r="CM1030" s="64"/>
      <c r="CN1030" s="64"/>
      <c r="CO1030" s="64"/>
      <c r="CP1030" s="64"/>
      <c r="CQ1030" s="64"/>
      <c r="CR1030" s="64"/>
      <c r="CS1030" s="64"/>
      <c r="CT1030" s="64"/>
      <c r="CU1030" s="64"/>
      <c r="CV1030" s="64"/>
      <c r="CW1030" s="64"/>
      <c r="CX1030" s="64"/>
      <c r="CY1030" s="64"/>
      <c r="CZ1030" s="64"/>
      <c r="DA1030" s="64"/>
      <c r="DB1030" s="64"/>
      <c r="DC1030" s="64"/>
      <c r="DD1030" s="64"/>
      <c r="DE1030" s="64"/>
      <c r="DF1030" s="65"/>
      <c r="DG1030" s="65"/>
      <c r="DH1030" s="64"/>
      <c r="DI1030" s="64"/>
      <c r="DJ1030" s="64"/>
      <c r="DK1030" s="64"/>
      <c r="DL1030" s="64"/>
      <c r="DM1030" s="64"/>
      <c r="DN1030" s="64"/>
      <c r="DO1030" s="64"/>
      <c r="DP1030" s="64"/>
      <c r="DQ1030" s="64"/>
      <c r="DR1030" s="64"/>
      <c r="DS1030" s="65"/>
      <c r="DT1030" s="65"/>
      <c r="DU1030" s="65"/>
      <c r="DV1030" s="65"/>
      <c r="DW1030" s="65"/>
      <c r="DX1030" s="65"/>
      <c r="DY1030" s="65"/>
      <c r="DZ1030" s="65"/>
      <c r="EA1030" s="65"/>
      <c r="EB1030" s="65"/>
      <c r="EC1030" s="65"/>
      <c r="ED1030" s="65"/>
      <c r="EE1030" s="65"/>
      <c r="EF1030" s="65"/>
      <c r="EG1030" s="65"/>
      <c r="EH1030" s="65"/>
      <c r="EI1030" s="65"/>
      <c r="EJ1030" s="65"/>
      <c r="EK1030" s="65"/>
      <c r="EL1030" s="65"/>
      <c r="EM1030" s="65"/>
      <c r="EN1030" s="64"/>
      <c r="EO1030" s="64"/>
      <c r="EP1030" s="64"/>
      <c r="EQ1030" s="64"/>
      <c r="ER1030" s="64"/>
      <c r="ES1030" s="166"/>
      <c r="ET1030" s="166"/>
      <c r="EU1030" s="166"/>
      <c r="EV1030" s="166"/>
      <c r="EW1030" s="166"/>
      <c r="EX1030" s="166"/>
      <c r="EY1030" s="166"/>
      <c r="EZ1030" s="166"/>
      <c r="FA1030" s="166"/>
      <c r="FB1030" s="166"/>
      <c r="FC1030" s="166"/>
      <c r="FD1030" s="166"/>
      <c r="FE1030" s="166"/>
      <c r="FF1030" s="166"/>
      <c r="FG1030" s="166"/>
      <c r="FH1030" s="166"/>
      <c r="FI1030" s="166"/>
      <c r="FJ1030" s="166"/>
      <c r="FK1030" s="166"/>
      <c r="FL1030" s="166"/>
      <c r="FM1030" s="166"/>
    </row>
    <row r="1031" spans="66:169" x14ac:dyDescent="0.3">
      <c r="BN1031" s="64"/>
      <c r="BO1031" s="64"/>
      <c r="BP1031" s="64"/>
      <c r="BQ1031" s="64"/>
      <c r="BR1031" s="64"/>
      <c r="BS1031" s="64"/>
      <c r="BT1031" s="64"/>
      <c r="BU1031" s="64"/>
      <c r="BV1031" s="64"/>
      <c r="BW1031" s="64"/>
      <c r="BX1031" s="64"/>
      <c r="BY1031" s="64"/>
      <c r="BZ1031" s="64"/>
      <c r="CA1031" s="64"/>
      <c r="CC1031" s="64"/>
      <c r="CD1031" s="64"/>
      <c r="CE1031" s="64"/>
      <c r="CF1031" s="64"/>
      <c r="CG1031" s="64"/>
      <c r="CH1031" s="64"/>
      <c r="CI1031" s="64"/>
      <c r="CJ1031" s="64"/>
      <c r="CK1031" s="64"/>
      <c r="CL1031" s="64"/>
      <c r="CM1031" s="64"/>
      <c r="CN1031" s="64"/>
      <c r="CO1031" s="64"/>
      <c r="CP1031" s="64"/>
      <c r="CQ1031" s="64"/>
      <c r="CR1031" s="64"/>
      <c r="CS1031" s="64"/>
      <c r="CT1031" s="64"/>
      <c r="CU1031" s="64"/>
      <c r="CV1031" s="64"/>
      <c r="CW1031" s="64"/>
      <c r="CX1031" s="64"/>
      <c r="CY1031" s="64"/>
      <c r="CZ1031" s="64"/>
      <c r="DA1031" s="64"/>
      <c r="DB1031" s="64"/>
      <c r="DC1031" s="64"/>
      <c r="DD1031" s="64"/>
      <c r="DE1031" s="64"/>
      <c r="DF1031" s="65"/>
      <c r="DG1031" s="65"/>
      <c r="DH1031" s="64"/>
      <c r="DI1031" s="64"/>
      <c r="DJ1031" s="64"/>
      <c r="DK1031" s="64"/>
      <c r="DL1031" s="64"/>
      <c r="DM1031" s="64"/>
      <c r="DN1031" s="64"/>
      <c r="DO1031" s="64"/>
      <c r="DP1031" s="64"/>
      <c r="DQ1031" s="64"/>
      <c r="DR1031" s="64"/>
      <c r="DS1031" s="65"/>
      <c r="DT1031" s="65"/>
      <c r="DU1031" s="65"/>
      <c r="DV1031" s="65"/>
      <c r="DW1031" s="65"/>
      <c r="DX1031" s="65"/>
      <c r="DY1031" s="65"/>
      <c r="DZ1031" s="65"/>
      <c r="EA1031" s="65"/>
      <c r="EB1031" s="65"/>
      <c r="EC1031" s="65"/>
      <c r="ED1031" s="65"/>
      <c r="EE1031" s="65"/>
      <c r="EF1031" s="65"/>
      <c r="EG1031" s="65"/>
      <c r="EH1031" s="65"/>
      <c r="EI1031" s="65"/>
      <c r="EJ1031" s="65"/>
      <c r="EK1031" s="65"/>
      <c r="EL1031" s="65"/>
      <c r="EM1031" s="65"/>
      <c r="EN1031" s="64"/>
      <c r="EO1031" s="64"/>
      <c r="EP1031" s="64"/>
      <c r="EQ1031" s="64"/>
      <c r="ER1031" s="64"/>
      <c r="ES1031" s="166"/>
      <c r="ET1031" s="166"/>
      <c r="EU1031" s="166"/>
      <c r="EV1031" s="166"/>
      <c r="EW1031" s="166"/>
      <c r="EX1031" s="166"/>
      <c r="EY1031" s="166"/>
      <c r="EZ1031" s="166"/>
      <c r="FA1031" s="166"/>
      <c r="FB1031" s="166"/>
      <c r="FC1031" s="166"/>
      <c r="FD1031" s="166"/>
      <c r="FE1031" s="166"/>
      <c r="FF1031" s="166"/>
      <c r="FG1031" s="166"/>
      <c r="FH1031" s="166"/>
      <c r="FI1031" s="166"/>
      <c r="FJ1031" s="166"/>
      <c r="FK1031" s="166"/>
      <c r="FL1031" s="166"/>
      <c r="FM1031" s="166"/>
    </row>
    <row r="1032" spans="66:169" x14ac:dyDescent="0.3">
      <c r="BN1032" s="64"/>
      <c r="BO1032" s="64"/>
      <c r="BP1032" s="64"/>
      <c r="BQ1032" s="64"/>
      <c r="BR1032" s="64"/>
      <c r="BS1032" s="64"/>
      <c r="BT1032" s="64"/>
      <c r="BU1032" s="64"/>
      <c r="BV1032" s="64"/>
      <c r="BW1032" s="64"/>
      <c r="BX1032" s="64"/>
      <c r="BY1032" s="64"/>
      <c r="BZ1032" s="64"/>
      <c r="CA1032" s="64"/>
      <c r="CC1032" s="64"/>
      <c r="CD1032" s="64"/>
      <c r="CE1032" s="64"/>
      <c r="CF1032" s="64"/>
      <c r="CG1032" s="64"/>
      <c r="CH1032" s="64"/>
      <c r="CI1032" s="64"/>
      <c r="CJ1032" s="64"/>
      <c r="CK1032" s="64"/>
      <c r="CL1032" s="64"/>
      <c r="CM1032" s="64"/>
      <c r="CN1032" s="64"/>
      <c r="CO1032" s="64"/>
      <c r="CP1032" s="64"/>
      <c r="CQ1032" s="64"/>
      <c r="CR1032" s="64"/>
      <c r="CS1032" s="64"/>
      <c r="CT1032" s="64"/>
      <c r="CU1032" s="64"/>
      <c r="CV1032" s="64"/>
      <c r="CW1032" s="64"/>
      <c r="CX1032" s="64"/>
      <c r="CY1032" s="64"/>
      <c r="CZ1032" s="64"/>
      <c r="DA1032" s="64"/>
      <c r="DB1032" s="64"/>
      <c r="DC1032" s="64"/>
      <c r="DD1032" s="64"/>
      <c r="DE1032" s="64"/>
      <c r="DF1032" s="65"/>
      <c r="DG1032" s="65"/>
      <c r="DH1032" s="64"/>
      <c r="DI1032" s="64"/>
      <c r="DJ1032" s="64"/>
      <c r="DK1032" s="64"/>
      <c r="DL1032" s="64"/>
      <c r="DM1032" s="64"/>
      <c r="DN1032" s="64"/>
      <c r="DO1032" s="64"/>
      <c r="DP1032" s="64"/>
      <c r="DQ1032" s="64"/>
      <c r="DR1032" s="64"/>
      <c r="DS1032" s="65"/>
      <c r="DT1032" s="65"/>
      <c r="DU1032" s="65"/>
      <c r="DV1032" s="65"/>
      <c r="DW1032" s="65"/>
      <c r="DX1032" s="65"/>
      <c r="DY1032" s="65"/>
      <c r="DZ1032" s="65"/>
      <c r="EA1032" s="65"/>
      <c r="EB1032" s="65"/>
      <c r="EC1032" s="65"/>
      <c r="ED1032" s="65"/>
      <c r="EE1032" s="65"/>
      <c r="EF1032" s="65"/>
      <c r="EG1032" s="65"/>
      <c r="EH1032" s="65"/>
      <c r="EI1032" s="65"/>
      <c r="EJ1032" s="65"/>
      <c r="EK1032" s="65"/>
      <c r="EL1032" s="65"/>
      <c r="EM1032" s="65"/>
      <c r="EN1032" s="64"/>
      <c r="EO1032" s="64"/>
      <c r="EP1032" s="64"/>
      <c r="EQ1032" s="64"/>
      <c r="ER1032" s="64"/>
      <c r="ES1032" s="166"/>
      <c r="ET1032" s="166"/>
      <c r="EU1032" s="166"/>
      <c r="EV1032" s="166"/>
      <c r="EW1032" s="166"/>
      <c r="EX1032" s="166"/>
      <c r="EY1032" s="166"/>
      <c r="EZ1032" s="166"/>
      <c r="FA1032" s="166"/>
      <c r="FB1032" s="166"/>
      <c r="FC1032" s="166"/>
      <c r="FD1032" s="166"/>
      <c r="FE1032" s="166"/>
      <c r="FF1032" s="166"/>
      <c r="FG1032" s="166"/>
      <c r="FH1032" s="166"/>
      <c r="FI1032" s="166"/>
      <c r="FJ1032" s="166"/>
      <c r="FK1032" s="166"/>
      <c r="FL1032" s="166"/>
      <c r="FM1032" s="166"/>
    </row>
    <row r="1033" spans="66:169" x14ac:dyDescent="0.3">
      <c r="BN1033" s="64"/>
      <c r="BO1033" s="64"/>
      <c r="BP1033" s="64"/>
      <c r="BQ1033" s="64"/>
      <c r="BR1033" s="64"/>
      <c r="BS1033" s="64"/>
      <c r="BT1033" s="64"/>
      <c r="BU1033" s="64"/>
      <c r="BV1033" s="64"/>
      <c r="BW1033" s="64"/>
      <c r="BX1033" s="64"/>
      <c r="BY1033" s="64"/>
      <c r="BZ1033" s="64"/>
      <c r="CA1033" s="64"/>
      <c r="CC1033" s="64"/>
      <c r="CD1033" s="64"/>
      <c r="CE1033" s="64"/>
      <c r="CF1033" s="64"/>
      <c r="CG1033" s="64"/>
      <c r="CH1033" s="64"/>
      <c r="CI1033" s="64"/>
      <c r="CJ1033" s="64"/>
      <c r="CK1033" s="64"/>
      <c r="CL1033" s="64"/>
      <c r="CM1033" s="64"/>
      <c r="CN1033" s="64"/>
      <c r="CO1033" s="64"/>
      <c r="CP1033" s="64"/>
      <c r="CQ1033" s="64"/>
      <c r="CR1033" s="64"/>
      <c r="CS1033" s="64"/>
      <c r="CT1033" s="64"/>
      <c r="CU1033" s="64"/>
      <c r="CV1033" s="64"/>
      <c r="CW1033" s="64"/>
      <c r="CX1033" s="64"/>
      <c r="CY1033" s="64"/>
      <c r="CZ1033" s="64"/>
      <c r="DA1033" s="64"/>
      <c r="DB1033" s="64"/>
      <c r="DC1033" s="64"/>
      <c r="DD1033" s="64"/>
      <c r="DE1033" s="64"/>
      <c r="DF1033" s="65"/>
      <c r="DG1033" s="65"/>
      <c r="DH1033" s="64"/>
      <c r="DI1033" s="64"/>
      <c r="DJ1033" s="64"/>
      <c r="DK1033" s="64"/>
      <c r="DL1033" s="64"/>
      <c r="DM1033" s="64"/>
      <c r="DN1033" s="64"/>
      <c r="DO1033" s="64"/>
      <c r="DP1033" s="64"/>
      <c r="DQ1033" s="64"/>
      <c r="DR1033" s="64"/>
      <c r="DS1033" s="65"/>
      <c r="DT1033" s="65"/>
      <c r="DU1033" s="65"/>
      <c r="DV1033" s="65"/>
      <c r="DW1033" s="65"/>
      <c r="DX1033" s="65"/>
      <c r="DY1033" s="65"/>
      <c r="DZ1033" s="65"/>
      <c r="EA1033" s="65"/>
      <c r="EB1033" s="65"/>
      <c r="EC1033" s="65"/>
      <c r="ED1033" s="65"/>
      <c r="EE1033" s="65"/>
      <c r="EF1033" s="65"/>
      <c r="EG1033" s="65"/>
      <c r="EH1033" s="65"/>
      <c r="EI1033" s="65"/>
      <c r="EJ1033" s="65"/>
      <c r="EK1033" s="65"/>
      <c r="EL1033" s="65"/>
      <c r="EM1033" s="65"/>
      <c r="EN1033" s="64"/>
      <c r="EO1033" s="64"/>
      <c r="EP1033" s="64"/>
      <c r="EQ1033" s="64"/>
      <c r="ER1033" s="64"/>
      <c r="ES1033" s="166"/>
      <c r="ET1033" s="166"/>
      <c r="EU1033" s="166"/>
      <c r="EV1033" s="166"/>
      <c r="EW1033" s="166"/>
      <c r="EX1033" s="166"/>
      <c r="EY1033" s="166"/>
      <c r="EZ1033" s="166"/>
      <c r="FA1033" s="166"/>
      <c r="FB1033" s="166"/>
      <c r="FC1033" s="166"/>
      <c r="FD1033" s="166"/>
      <c r="FE1033" s="166"/>
      <c r="FF1033" s="166"/>
      <c r="FG1033" s="166"/>
      <c r="FH1033" s="166"/>
      <c r="FI1033" s="166"/>
      <c r="FJ1033" s="166"/>
      <c r="FK1033" s="166"/>
      <c r="FL1033" s="166"/>
      <c r="FM1033" s="166"/>
    </row>
    <row r="1034" spans="66:169" x14ac:dyDescent="0.3">
      <c r="BN1034" s="64"/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C1034" s="64"/>
      <c r="CD1034" s="64"/>
      <c r="CE1034" s="64"/>
      <c r="CF1034" s="64"/>
      <c r="CG1034" s="64"/>
      <c r="CH1034" s="64"/>
      <c r="CI1034" s="64"/>
      <c r="CJ1034" s="64"/>
      <c r="CK1034" s="64"/>
      <c r="CL1034" s="64"/>
      <c r="CM1034" s="64"/>
      <c r="CN1034" s="64"/>
      <c r="CO1034" s="64"/>
      <c r="CP1034" s="64"/>
      <c r="CQ1034" s="64"/>
      <c r="CR1034" s="64"/>
      <c r="CS1034" s="64"/>
      <c r="CT1034" s="64"/>
      <c r="CU1034" s="64"/>
      <c r="CV1034" s="64"/>
      <c r="CW1034" s="64"/>
      <c r="CX1034" s="64"/>
      <c r="CY1034" s="64"/>
      <c r="CZ1034" s="64"/>
      <c r="DA1034" s="64"/>
      <c r="DB1034" s="64"/>
      <c r="DC1034" s="64"/>
      <c r="DD1034" s="64"/>
      <c r="DE1034" s="64"/>
      <c r="DF1034" s="65"/>
      <c r="DG1034" s="65"/>
      <c r="DH1034" s="64"/>
      <c r="DI1034" s="64"/>
      <c r="DJ1034" s="64"/>
      <c r="DK1034" s="64"/>
      <c r="DL1034" s="64"/>
      <c r="DM1034" s="64"/>
      <c r="DN1034" s="64"/>
      <c r="DO1034" s="64"/>
      <c r="DP1034" s="64"/>
      <c r="DQ1034" s="64"/>
      <c r="DR1034" s="64"/>
      <c r="DS1034" s="65"/>
      <c r="DT1034" s="65"/>
      <c r="DU1034" s="65"/>
      <c r="DV1034" s="65"/>
      <c r="DW1034" s="65"/>
      <c r="DX1034" s="65"/>
      <c r="DY1034" s="65"/>
      <c r="DZ1034" s="65"/>
      <c r="EA1034" s="65"/>
      <c r="EB1034" s="65"/>
      <c r="EC1034" s="65"/>
      <c r="ED1034" s="65"/>
      <c r="EE1034" s="65"/>
      <c r="EF1034" s="65"/>
      <c r="EG1034" s="65"/>
      <c r="EH1034" s="65"/>
      <c r="EI1034" s="65"/>
      <c r="EJ1034" s="65"/>
      <c r="EK1034" s="65"/>
      <c r="EL1034" s="65"/>
      <c r="EM1034" s="65"/>
      <c r="EN1034" s="64"/>
      <c r="EO1034" s="64"/>
      <c r="EP1034" s="64"/>
      <c r="EQ1034" s="64"/>
      <c r="ER1034" s="64"/>
      <c r="ES1034" s="166"/>
      <c r="ET1034" s="166"/>
      <c r="EU1034" s="166"/>
      <c r="EV1034" s="166"/>
      <c r="EW1034" s="166"/>
      <c r="EX1034" s="166"/>
      <c r="EY1034" s="166"/>
      <c r="EZ1034" s="166"/>
      <c r="FA1034" s="166"/>
      <c r="FB1034" s="166"/>
      <c r="FC1034" s="166"/>
      <c r="FD1034" s="166"/>
      <c r="FE1034" s="166"/>
      <c r="FF1034" s="166"/>
      <c r="FG1034" s="166"/>
      <c r="FH1034" s="166"/>
      <c r="FI1034" s="166"/>
      <c r="FJ1034" s="166"/>
      <c r="FK1034" s="166"/>
      <c r="FL1034" s="166"/>
      <c r="FM1034" s="166"/>
    </row>
    <row r="1035" spans="66:169" x14ac:dyDescent="0.3">
      <c r="BN1035" s="64"/>
      <c r="BO1035" s="64"/>
      <c r="BP1035" s="64"/>
      <c r="BQ1035" s="64"/>
      <c r="BR1035" s="64"/>
      <c r="BS1035" s="64"/>
      <c r="BT1035" s="64"/>
      <c r="BU1035" s="64"/>
      <c r="BV1035" s="64"/>
      <c r="BW1035" s="64"/>
      <c r="BX1035" s="64"/>
      <c r="BY1035" s="64"/>
      <c r="BZ1035" s="64"/>
      <c r="CA1035" s="64"/>
      <c r="CC1035" s="64"/>
      <c r="CD1035" s="64"/>
      <c r="CE1035" s="64"/>
      <c r="CF1035" s="64"/>
      <c r="CG1035" s="64"/>
      <c r="CH1035" s="64"/>
      <c r="CI1035" s="64"/>
      <c r="CJ1035" s="64"/>
      <c r="CK1035" s="64"/>
      <c r="CL1035" s="64"/>
      <c r="CM1035" s="64"/>
      <c r="CN1035" s="64"/>
      <c r="CO1035" s="64"/>
      <c r="CP1035" s="64"/>
      <c r="CQ1035" s="64"/>
      <c r="CR1035" s="64"/>
      <c r="CS1035" s="64"/>
      <c r="CT1035" s="64"/>
      <c r="CU1035" s="64"/>
      <c r="CV1035" s="64"/>
      <c r="CW1035" s="64"/>
      <c r="CX1035" s="64"/>
      <c r="CY1035" s="64"/>
      <c r="CZ1035" s="64"/>
      <c r="DA1035" s="64"/>
      <c r="DB1035" s="64"/>
      <c r="DC1035" s="64"/>
      <c r="DD1035" s="64"/>
      <c r="DE1035" s="64"/>
      <c r="DF1035" s="65"/>
      <c r="DG1035" s="65"/>
      <c r="DH1035" s="64"/>
      <c r="DI1035" s="64"/>
      <c r="DJ1035" s="64"/>
      <c r="DK1035" s="64"/>
      <c r="DL1035" s="64"/>
      <c r="DM1035" s="64"/>
      <c r="DN1035" s="64"/>
      <c r="DO1035" s="64"/>
      <c r="DP1035" s="64"/>
      <c r="DQ1035" s="64"/>
      <c r="DR1035" s="64"/>
      <c r="DS1035" s="65"/>
      <c r="DT1035" s="65"/>
      <c r="DU1035" s="65"/>
      <c r="DV1035" s="65"/>
      <c r="DW1035" s="65"/>
      <c r="DX1035" s="65"/>
      <c r="DY1035" s="65"/>
      <c r="DZ1035" s="65"/>
      <c r="EA1035" s="65"/>
      <c r="EB1035" s="65"/>
      <c r="EC1035" s="65"/>
      <c r="ED1035" s="65"/>
      <c r="EE1035" s="65"/>
      <c r="EF1035" s="65"/>
      <c r="EG1035" s="65"/>
      <c r="EH1035" s="65"/>
      <c r="EI1035" s="65"/>
      <c r="EJ1035" s="65"/>
      <c r="EK1035" s="65"/>
      <c r="EL1035" s="65"/>
      <c r="EM1035" s="65"/>
      <c r="EN1035" s="64"/>
      <c r="EO1035" s="64"/>
      <c r="EP1035" s="64"/>
      <c r="EQ1035" s="64"/>
      <c r="ER1035" s="64"/>
      <c r="ES1035" s="166"/>
      <c r="ET1035" s="166"/>
      <c r="EU1035" s="166"/>
      <c r="EV1035" s="166"/>
      <c r="EW1035" s="166"/>
      <c r="EX1035" s="166"/>
      <c r="EY1035" s="166"/>
      <c r="EZ1035" s="166"/>
      <c r="FA1035" s="166"/>
      <c r="FB1035" s="166"/>
      <c r="FC1035" s="166"/>
      <c r="FD1035" s="166"/>
      <c r="FE1035" s="166"/>
      <c r="FF1035" s="166"/>
      <c r="FG1035" s="166"/>
      <c r="FH1035" s="166"/>
      <c r="FI1035" s="166"/>
      <c r="FJ1035" s="166"/>
      <c r="FK1035" s="166"/>
      <c r="FL1035" s="166"/>
      <c r="FM1035" s="166"/>
    </row>
    <row r="1036" spans="66:169" x14ac:dyDescent="0.3">
      <c r="BN1036" s="64"/>
      <c r="BO1036" s="64"/>
      <c r="BP1036" s="64"/>
      <c r="BQ1036" s="64"/>
      <c r="BR1036" s="64"/>
      <c r="BS1036" s="64"/>
      <c r="BT1036" s="64"/>
      <c r="BU1036" s="64"/>
      <c r="BV1036" s="64"/>
      <c r="BW1036" s="64"/>
      <c r="BX1036" s="64"/>
      <c r="BY1036" s="64"/>
      <c r="BZ1036" s="64"/>
      <c r="CA1036" s="64"/>
      <c r="CC1036" s="64"/>
      <c r="CD1036" s="64"/>
      <c r="CE1036" s="64"/>
      <c r="CF1036" s="64"/>
      <c r="CG1036" s="64"/>
      <c r="CH1036" s="64"/>
      <c r="CI1036" s="64"/>
      <c r="CJ1036" s="64"/>
      <c r="CK1036" s="64"/>
      <c r="CL1036" s="64"/>
      <c r="CM1036" s="64"/>
      <c r="CN1036" s="64"/>
      <c r="CO1036" s="64"/>
      <c r="CP1036" s="64"/>
      <c r="CQ1036" s="64"/>
      <c r="CR1036" s="64"/>
      <c r="CS1036" s="64"/>
      <c r="CT1036" s="64"/>
      <c r="CU1036" s="64"/>
      <c r="CV1036" s="64"/>
      <c r="CW1036" s="64"/>
      <c r="CX1036" s="64"/>
      <c r="CY1036" s="64"/>
      <c r="CZ1036" s="64"/>
      <c r="DA1036" s="64"/>
      <c r="DB1036" s="64"/>
      <c r="DC1036" s="64"/>
      <c r="DD1036" s="64"/>
      <c r="DE1036" s="64"/>
      <c r="DF1036" s="65"/>
      <c r="DG1036" s="65"/>
      <c r="DH1036" s="64"/>
      <c r="DI1036" s="64"/>
      <c r="DJ1036" s="64"/>
      <c r="DK1036" s="64"/>
      <c r="DL1036" s="64"/>
      <c r="DM1036" s="64"/>
      <c r="DN1036" s="64"/>
      <c r="DO1036" s="64"/>
      <c r="DP1036" s="64"/>
      <c r="DQ1036" s="64"/>
      <c r="DR1036" s="64"/>
      <c r="DS1036" s="65"/>
      <c r="DT1036" s="65"/>
      <c r="DU1036" s="65"/>
      <c r="DV1036" s="65"/>
      <c r="DW1036" s="65"/>
      <c r="DX1036" s="65"/>
      <c r="DY1036" s="65"/>
      <c r="DZ1036" s="65"/>
      <c r="EA1036" s="65"/>
      <c r="EB1036" s="65"/>
      <c r="EC1036" s="65"/>
      <c r="ED1036" s="65"/>
      <c r="EE1036" s="65"/>
      <c r="EF1036" s="65"/>
      <c r="EG1036" s="65"/>
      <c r="EH1036" s="65"/>
      <c r="EI1036" s="65"/>
      <c r="EJ1036" s="65"/>
      <c r="EK1036" s="65"/>
      <c r="EL1036" s="65"/>
      <c r="EM1036" s="65"/>
      <c r="EN1036" s="64"/>
      <c r="EO1036" s="64"/>
      <c r="EP1036" s="64"/>
      <c r="EQ1036" s="64"/>
      <c r="ER1036" s="64"/>
      <c r="ES1036" s="166"/>
      <c r="ET1036" s="166"/>
      <c r="EU1036" s="166"/>
      <c r="EV1036" s="166"/>
      <c r="EW1036" s="166"/>
      <c r="EX1036" s="166"/>
      <c r="EY1036" s="166"/>
      <c r="EZ1036" s="166"/>
      <c r="FA1036" s="166"/>
      <c r="FB1036" s="166"/>
      <c r="FC1036" s="166"/>
      <c r="FD1036" s="166"/>
      <c r="FE1036" s="166"/>
      <c r="FF1036" s="166"/>
      <c r="FG1036" s="166"/>
      <c r="FH1036" s="166"/>
      <c r="FI1036" s="166"/>
      <c r="FJ1036" s="166"/>
      <c r="FK1036" s="166"/>
      <c r="FL1036" s="166"/>
      <c r="FM1036" s="166"/>
    </row>
    <row r="1037" spans="66:169" x14ac:dyDescent="0.3">
      <c r="BN1037" s="64"/>
      <c r="BO1037" s="64"/>
      <c r="BP1037" s="64"/>
      <c r="BQ1037" s="64"/>
      <c r="BR1037" s="64"/>
      <c r="BS1037" s="64"/>
      <c r="BT1037" s="64"/>
      <c r="BU1037" s="64"/>
      <c r="BV1037" s="64"/>
      <c r="BW1037" s="64"/>
      <c r="BX1037" s="64"/>
      <c r="BY1037" s="64"/>
      <c r="BZ1037" s="64"/>
      <c r="CA1037" s="64"/>
      <c r="CC1037" s="64"/>
      <c r="CD1037" s="64"/>
      <c r="CE1037" s="64"/>
      <c r="CF1037" s="64"/>
      <c r="CG1037" s="64"/>
      <c r="CH1037" s="64"/>
      <c r="CI1037" s="64"/>
      <c r="CJ1037" s="64"/>
      <c r="CK1037" s="64"/>
      <c r="CL1037" s="64"/>
      <c r="CM1037" s="64"/>
      <c r="CN1037" s="64"/>
      <c r="CO1037" s="64"/>
      <c r="CP1037" s="64"/>
      <c r="CQ1037" s="64"/>
      <c r="CR1037" s="64"/>
      <c r="CS1037" s="64"/>
      <c r="CT1037" s="64"/>
      <c r="CU1037" s="64"/>
      <c r="CV1037" s="64"/>
      <c r="CW1037" s="64"/>
      <c r="CX1037" s="64"/>
      <c r="CY1037" s="64"/>
      <c r="CZ1037" s="64"/>
      <c r="DA1037" s="64"/>
      <c r="DB1037" s="64"/>
      <c r="DC1037" s="64"/>
      <c r="DD1037" s="64"/>
      <c r="DE1037" s="64"/>
      <c r="DF1037" s="65"/>
      <c r="DG1037" s="65"/>
      <c r="DH1037" s="64"/>
      <c r="DI1037" s="64"/>
      <c r="DJ1037" s="64"/>
      <c r="DK1037" s="64"/>
      <c r="DL1037" s="64"/>
      <c r="DM1037" s="64"/>
      <c r="DN1037" s="64"/>
      <c r="DO1037" s="64"/>
      <c r="DP1037" s="64"/>
      <c r="DQ1037" s="64"/>
      <c r="DR1037" s="64"/>
      <c r="DS1037" s="65"/>
      <c r="DT1037" s="65"/>
      <c r="DU1037" s="65"/>
      <c r="DV1037" s="65"/>
      <c r="DW1037" s="65"/>
      <c r="DX1037" s="65"/>
      <c r="DY1037" s="65"/>
      <c r="DZ1037" s="65"/>
      <c r="EA1037" s="65"/>
      <c r="EB1037" s="65"/>
      <c r="EC1037" s="65"/>
      <c r="ED1037" s="65"/>
      <c r="EE1037" s="65"/>
      <c r="EF1037" s="65"/>
      <c r="EG1037" s="65"/>
      <c r="EH1037" s="65"/>
      <c r="EI1037" s="65"/>
      <c r="EJ1037" s="65"/>
      <c r="EK1037" s="65"/>
      <c r="EL1037" s="65"/>
      <c r="EM1037" s="65"/>
      <c r="EN1037" s="64"/>
      <c r="EO1037" s="64"/>
      <c r="EP1037" s="64"/>
      <c r="EQ1037" s="64"/>
      <c r="ER1037" s="64"/>
      <c r="ES1037" s="166"/>
      <c r="ET1037" s="166"/>
      <c r="EU1037" s="166"/>
      <c r="EV1037" s="166"/>
      <c r="EW1037" s="166"/>
      <c r="EX1037" s="166"/>
      <c r="EY1037" s="166"/>
      <c r="EZ1037" s="166"/>
      <c r="FA1037" s="166"/>
      <c r="FB1037" s="166"/>
      <c r="FC1037" s="166"/>
      <c r="FD1037" s="166"/>
      <c r="FE1037" s="166"/>
      <c r="FF1037" s="166"/>
      <c r="FG1037" s="166"/>
      <c r="FH1037" s="166"/>
      <c r="FI1037" s="166"/>
      <c r="FJ1037" s="166"/>
      <c r="FK1037" s="166"/>
      <c r="FL1037" s="166"/>
      <c r="FM1037" s="166"/>
    </row>
    <row r="1038" spans="66:169" x14ac:dyDescent="0.3">
      <c r="BN1038" s="64"/>
      <c r="BO1038" s="64"/>
      <c r="BP1038" s="64"/>
      <c r="BQ1038" s="64"/>
      <c r="BR1038" s="64"/>
      <c r="BS1038" s="64"/>
      <c r="BT1038" s="64"/>
      <c r="BU1038" s="64"/>
      <c r="BV1038" s="64"/>
      <c r="BW1038" s="64"/>
      <c r="BX1038" s="64"/>
      <c r="BY1038" s="64"/>
      <c r="BZ1038" s="64"/>
      <c r="CA1038" s="64"/>
      <c r="CC1038" s="64"/>
      <c r="CD1038" s="64"/>
      <c r="CE1038" s="64"/>
      <c r="CF1038" s="64"/>
      <c r="CG1038" s="64"/>
      <c r="CH1038" s="64"/>
      <c r="CI1038" s="64"/>
      <c r="CJ1038" s="64"/>
      <c r="CK1038" s="64"/>
      <c r="CL1038" s="64"/>
      <c r="CM1038" s="64"/>
      <c r="CN1038" s="64"/>
      <c r="CO1038" s="64"/>
      <c r="CP1038" s="64"/>
      <c r="CQ1038" s="64"/>
      <c r="CR1038" s="64"/>
      <c r="CS1038" s="64"/>
      <c r="CT1038" s="64"/>
      <c r="CU1038" s="64"/>
      <c r="CV1038" s="64"/>
      <c r="CW1038" s="64"/>
      <c r="CX1038" s="64"/>
      <c r="CY1038" s="64"/>
      <c r="CZ1038" s="64"/>
      <c r="DA1038" s="64"/>
      <c r="DB1038" s="64"/>
      <c r="DC1038" s="64"/>
      <c r="DD1038" s="64"/>
      <c r="DE1038" s="64"/>
      <c r="DF1038" s="65"/>
      <c r="DG1038" s="65"/>
      <c r="DH1038" s="64"/>
      <c r="DI1038" s="64"/>
      <c r="DJ1038" s="64"/>
      <c r="DK1038" s="64"/>
      <c r="DL1038" s="64"/>
      <c r="DM1038" s="64"/>
      <c r="DN1038" s="64"/>
      <c r="DO1038" s="64"/>
      <c r="DP1038" s="64"/>
      <c r="DQ1038" s="64"/>
      <c r="DR1038" s="64"/>
      <c r="DS1038" s="65"/>
      <c r="DT1038" s="65"/>
      <c r="DU1038" s="65"/>
      <c r="DV1038" s="65"/>
      <c r="DW1038" s="65"/>
      <c r="DX1038" s="65"/>
      <c r="DY1038" s="65"/>
      <c r="DZ1038" s="65"/>
      <c r="EA1038" s="65"/>
      <c r="EB1038" s="65"/>
      <c r="EC1038" s="65"/>
      <c r="ED1038" s="65"/>
      <c r="EE1038" s="65"/>
      <c r="EF1038" s="65"/>
      <c r="EG1038" s="65"/>
      <c r="EH1038" s="65"/>
      <c r="EI1038" s="65"/>
      <c r="EJ1038" s="65"/>
      <c r="EK1038" s="65"/>
      <c r="EL1038" s="65"/>
      <c r="EM1038" s="65"/>
      <c r="EN1038" s="64"/>
      <c r="EO1038" s="64"/>
      <c r="EP1038" s="64"/>
      <c r="EQ1038" s="64"/>
      <c r="ER1038" s="64"/>
      <c r="ES1038" s="166"/>
      <c r="ET1038" s="166"/>
      <c r="EU1038" s="166"/>
      <c r="EV1038" s="166"/>
      <c r="EW1038" s="166"/>
      <c r="EX1038" s="166"/>
      <c r="EY1038" s="166"/>
      <c r="EZ1038" s="166"/>
      <c r="FA1038" s="166"/>
      <c r="FB1038" s="166"/>
      <c r="FC1038" s="166"/>
      <c r="FD1038" s="166"/>
      <c r="FE1038" s="166"/>
      <c r="FF1038" s="166"/>
      <c r="FG1038" s="166"/>
      <c r="FH1038" s="166"/>
      <c r="FI1038" s="166"/>
      <c r="FJ1038" s="166"/>
      <c r="FK1038" s="166"/>
      <c r="FL1038" s="166"/>
      <c r="FM1038" s="166"/>
    </row>
    <row r="1039" spans="66:169" x14ac:dyDescent="0.3">
      <c r="BN1039" s="64"/>
      <c r="BO1039" s="64"/>
      <c r="BP1039" s="64"/>
      <c r="BQ1039" s="64"/>
      <c r="BR1039" s="64"/>
      <c r="BS1039" s="64"/>
      <c r="BT1039" s="64"/>
      <c r="BU1039" s="64"/>
      <c r="BV1039" s="64"/>
      <c r="BW1039" s="64"/>
      <c r="BX1039" s="64"/>
      <c r="BY1039" s="64"/>
      <c r="BZ1039" s="64"/>
      <c r="CA1039" s="64"/>
      <c r="CC1039" s="64"/>
      <c r="CD1039" s="64"/>
      <c r="CE1039" s="64"/>
      <c r="CF1039" s="64"/>
      <c r="CG1039" s="64"/>
      <c r="CH1039" s="64"/>
      <c r="CI1039" s="64"/>
      <c r="CJ1039" s="64"/>
      <c r="CK1039" s="64"/>
      <c r="CL1039" s="64"/>
      <c r="CM1039" s="64"/>
      <c r="CN1039" s="64"/>
      <c r="CO1039" s="64"/>
      <c r="CP1039" s="64"/>
      <c r="CQ1039" s="64"/>
      <c r="CR1039" s="64"/>
      <c r="CS1039" s="64"/>
      <c r="CT1039" s="64"/>
      <c r="CU1039" s="64"/>
      <c r="CV1039" s="64"/>
      <c r="CW1039" s="64"/>
      <c r="CX1039" s="64"/>
      <c r="CY1039" s="64"/>
      <c r="CZ1039" s="64"/>
      <c r="DA1039" s="64"/>
      <c r="DB1039" s="64"/>
      <c r="DC1039" s="64"/>
      <c r="DD1039" s="64"/>
      <c r="DE1039" s="64"/>
      <c r="DF1039" s="65"/>
      <c r="DG1039" s="65"/>
      <c r="DH1039" s="64"/>
      <c r="DI1039" s="64"/>
      <c r="DJ1039" s="64"/>
      <c r="DK1039" s="64"/>
      <c r="DL1039" s="64"/>
      <c r="DM1039" s="64"/>
      <c r="DN1039" s="64"/>
      <c r="DO1039" s="64"/>
      <c r="DP1039" s="64"/>
      <c r="DQ1039" s="64"/>
      <c r="DR1039" s="64"/>
      <c r="DS1039" s="65"/>
      <c r="DT1039" s="65"/>
      <c r="DU1039" s="65"/>
      <c r="DV1039" s="65"/>
      <c r="DW1039" s="65"/>
      <c r="DX1039" s="65"/>
      <c r="DY1039" s="65"/>
      <c r="DZ1039" s="65"/>
      <c r="EA1039" s="65"/>
      <c r="EB1039" s="65"/>
      <c r="EC1039" s="65"/>
      <c r="ED1039" s="65"/>
      <c r="EE1039" s="65"/>
      <c r="EF1039" s="65"/>
      <c r="EG1039" s="65"/>
      <c r="EH1039" s="65"/>
      <c r="EI1039" s="65"/>
      <c r="EJ1039" s="65"/>
      <c r="EK1039" s="65"/>
      <c r="EL1039" s="65"/>
      <c r="EM1039" s="65"/>
      <c r="EN1039" s="64"/>
      <c r="EO1039" s="64"/>
      <c r="EP1039" s="64"/>
      <c r="EQ1039" s="64"/>
      <c r="ER1039" s="64"/>
      <c r="ES1039" s="166"/>
      <c r="ET1039" s="166"/>
      <c r="EU1039" s="166"/>
      <c r="EV1039" s="166"/>
      <c r="EW1039" s="166"/>
      <c r="EX1039" s="166"/>
      <c r="EY1039" s="166"/>
      <c r="EZ1039" s="166"/>
      <c r="FA1039" s="166"/>
      <c r="FB1039" s="166"/>
      <c r="FC1039" s="166"/>
      <c r="FD1039" s="166"/>
      <c r="FE1039" s="166"/>
      <c r="FF1039" s="166"/>
      <c r="FG1039" s="166"/>
      <c r="FH1039" s="166"/>
      <c r="FI1039" s="166"/>
      <c r="FJ1039" s="166"/>
      <c r="FK1039" s="166"/>
      <c r="FL1039" s="166"/>
      <c r="FM1039" s="166"/>
    </row>
    <row r="1040" spans="66:169" x14ac:dyDescent="0.3">
      <c r="BN1040" s="64"/>
      <c r="BO1040" s="64"/>
      <c r="BP1040" s="64"/>
      <c r="BQ1040" s="64"/>
      <c r="BR1040" s="64"/>
      <c r="BS1040" s="64"/>
      <c r="BT1040" s="64"/>
      <c r="BU1040" s="64"/>
      <c r="BV1040" s="64"/>
      <c r="BW1040" s="64"/>
      <c r="BX1040" s="64"/>
      <c r="BY1040" s="64"/>
      <c r="BZ1040" s="64"/>
      <c r="CA1040" s="64"/>
      <c r="CC1040" s="64"/>
      <c r="CD1040" s="64"/>
      <c r="CE1040" s="64"/>
      <c r="CF1040" s="64"/>
      <c r="CG1040" s="64"/>
      <c r="CH1040" s="64"/>
      <c r="CI1040" s="64"/>
      <c r="CJ1040" s="64"/>
      <c r="CK1040" s="64"/>
      <c r="CL1040" s="64"/>
      <c r="CM1040" s="64"/>
      <c r="CN1040" s="64"/>
      <c r="CO1040" s="64"/>
      <c r="CP1040" s="64"/>
      <c r="CQ1040" s="64"/>
      <c r="CR1040" s="64"/>
      <c r="CS1040" s="64"/>
      <c r="CT1040" s="64"/>
      <c r="CU1040" s="64"/>
      <c r="CV1040" s="64"/>
      <c r="CW1040" s="64"/>
      <c r="CX1040" s="64"/>
      <c r="CY1040" s="64"/>
      <c r="CZ1040" s="64"/>
      <c r="DA1040" s="64"/>
      <c r="DB1040" s="64"/>
      <c r="DC1040" s="64"/>
      <c r="DD1040" s="64"/>
      <c r="DE1040" s="64"/>
      <c r="DF1040" s="65"/>
      <c r="DG1040" s="65"/>
      <c r="DH1040" s="64"/>
      <c r="DI1040" s="64"/>
      <c r="DJ1040" s="64"/>
      <c r="DK1040" s="64"/>
      <c r="DL1040" s="64"/>
      <c r="DM1040" s="64"/>
      <c r="DN1040" s="64"/>
      <c r="DO1040" s="64"/>
      <c r="DP1040" s="64"/>
      <c r="DQ1040" s="64"/>
      <c r="DR1040" s="64"/>
      <c r="DS1040" s="65"/>
      <c r="DT1040" s="65"/>
      <c r="DU1040" s="65"/>
      <c r="DV1040" s="65"/>
      <c r="DW1040" s="65"/>
      <c r="DX1040" s="65"/>
      <c r="DY1040" s="65"/>
      <c r="DZ1040" s="65"/>
      <c r="EA1040" s="65"/>
      <c r="EB1040" s="65"/>
      <c r="EC1040" s="65"/>
      <c r="ED1040" s="65"/>
      <c r="EE1040" s="65"/>
      <c r="EF1040" s="65"/>
      <c r="EG1040" s="65"/>
      <c r="EH1040" s="65"/>
      <c r="EI1040" s="65"/>
      <c r="EJ1040" s="65"/>
      <c r="EK1040" s="65"/>
      <c r="EL1040" s="65"/>
      <c r="EM1040" s="65"/>
      <c r="EN1040" s="64"/>
      <c r="EO1040" s="64"/>
      <c r="EP1040" s="64"/>
      <c r="EQ1040" s="64"/>
      <c r="ER1040" s="64"/>
      <c r="ES1040" s="166"/>
      <c r="ET1040" s="166"/>
      <c r="EU1040" s="166"/>
      <c r="EV1040" s="166"/>
      <c r="EW1040" s="166"/>
      <c r="EX1040" s="166"/>
      <c r="EY1040" s="166"/>
      <c r="EZ1040" s="166"/>
      <c r="FA1040" s="166"/>
      <c r="FB1040" s="166"/>
      <c r="FC1040" s="166"/>
      <c r="FD1040" s="166"/>
      <c r="FE1040" s="166"/>
      <c r="FF1040" s="166"/>
      <c r="FG1040" s="166"/>
      <c r="FH1040" s="166"/>
      <c r="FI1040" s="166"/>
      <c r="FJ1040" s="166"/>
      <c r="FK1040" s="166"/>
      <c r="FL1040" s="166"/>
      <c r="FM1040" s="166"/>
    </row>
    <row r="1041" spans="66:169" x14ac:dyDescent="0.3">
      <c r="BN1041" s="64"/>
      <c r="BO1041" s="64"/>
      <c r="BP1041" s="64"/>
      <c r="BQ1041" s="64"/>
      <c r="BR1041" s="64"/>
      <c r="BS1041" s="64"/>
      <c r="BT1041" s="64"/>
      <c r="BU1041" s="64"/>
      <c r="BV1041" s="64"/>
      <c r="BW1041" s="64"/>
      <c r="BX1041" s="64"/>
      <c r="BY1041" s="64"/>
      <c r="BZ1041" s="64"/>
      <c r="CA1041" s="64"/>
      <c r="CC1041" s="64"/>
      <c r="CD1041" s="64"/>
      <c r="CE1041" s="64"/>
      <c r="CF1041" s="64"/>
      <c r="CG1041" s="64"/>
      <c r="CH1041" s="64"/>
      <c r="CI1041" s="64"/>
      <c r="CJ1041" s="64"/>
      <c r="CK1041" s="64"/>
      <c r="CL1041" s="64"/>
      <c r="CM1041" s="64"/>
      <c r="CN1041" s="64"/>
      <c r="CO1041" s="64"/>
      <c r="CP1041" s="64"/>
      <c r="CQ1041" s="64"/>
      <c r="CR1041" s="64"/>
      <c r="CS1041" s="64"/>
      <c r="CT1041" s="64"/>
      <c r="CU1041" s="64"/>
      <c r="CV1041" s="64"/>
      <c r="CW1041" s="64"/>
      <c r="CX1041" s="64"/>
      <c r="CY1041" s="64"/>
      <c r="CZ1041" s="64"/>
      <c r="DA1041" s="64"/>
      <c r="DB1041" s="64"/>
      <c r="DC1041" s="64"/>
      <c r="DD1041" s="64"/>
      <c r="DE1041" s="64"/>
      <c r="DF1041" s="65"/>
      <c r="DG1041" s="65"/>
      <c r="DH1041" s="64"/>
      <c r="DI1041" s="64"/>
      <c r="DJ1041" s="64"/>
      <c r="DK1041" s="64"/>
      <c r="DL1041" s="64"/>
      <c r="DM1041" s="64"/>
      <c r="DN1041" s="64"/>
      <c r="DO1041" s="64"/>
      <c r="DP1041" s="64"/>
      <c r="DQ1041" s="64"/>
      <c r="DR1041" s="64"/>
      <c r="DS1041" s="65"/>
      <c r="DT1041" s="65"/>
      <c r="DU1041" s="65"/>
      <c r="DV1041" s="65"/>
      <c r="DW1041" s="65"/>
      <c r="DX1041" s="65"/>
      <c r="DY1041" s="65"/>
      <c r="DZ1041" s="65"/>
      <c r="EA1041" s="65"/>
      <c r="EB1041" s="65"/>
      <c r="EC1041" s="65"/>
      <c r="ED1041" s="65"/>
      <c r="EE1041" s="65"/>
      <c r="EF1041" s="65"/>
      <c r="EG1041" s="65"/>
      <c r="EH1041" s="65"/>
      <c r="EI1041" s="65"/>
      <c r="EJ1041" s="65"/>
      <c r="EK1041" s="65"/>
      <c r="EL1041" s="65"/>
      <c r="EM1041" s="65"/>
      <c r="EN1041" s="64"/>
      <c r="EO1041" s="64"/>
      <c r="EP1041" s="64"/>
      <c r="EQ1041" s="64"/>
      <c r="ER1041" s="64"/>
      <c r="ES1041" s="166"/>
      <c r="ET1041" s="166"/>
      <c r="EU1041" s="166"/>
      <c r="EV1041" s="166"/>
      <c r="EW1041" s="166"/>
      <c r="EX1041" s="166"/>
      <c r="EY1041" s="166"/>
      <c r="EZ1041" s="166"/>
      <c r="FA1041" s="166"/>
      <c r="FB1041" s="166"/>
      <c r="FC1041" s="166"/>
      <c r="FD1041" s="166"/>
      <c r="FE1041" s="166"/>
      <c r="FF1041" s="166"/>
      <c r="FG1041" s="166"/>
      <c r="FH1041" s="166"/>
      <c r="FI1041" s="166"/>
      <c r="FJ1041" s="166"/>
      <c r="FK1041" s="166"/>
      <c r="FL1041" s="166"/>
      <c r="FM1041" s="166"/>
    </row>
    <row r="1042" spans="66:169" x14ac:dyDescent="0.3">
      <c r="BN1042" s="64"/>
      <c r="BO1042" s="64"/>
      <c r="BP1042" s="64"/>
      <c r="BQ1042" s="64"/>
      <c r="BR1042" s="64"/>
      <c r="BS1042" s="64"/>
      <c r="BT1042" s="64"/>
      <c r="BU1042" s="64"/>
      <c r="BV1042" s="64"/>
      <c r="BW1042" s="64"/>
      <c r="BX1042" s="64"/>
      <c r="BY1042" s="64"/>
      <c r="BZ1042" s="64"/>
      <c r="CA1042" s="64"/>
      <c r="CC1042" s="64"/>
      <c r="CD1042" s="64"/>
      <c r="CE1042" s="64"/>
      <c r="CF1042" s="64"/>
      <c r="CG1042" s="64"/>
      <c r="CH1042" s="64"/>
      <c r="CI1042" s="64"/>
      <c r="CJ1042" s="64"/>
      <c r="CK1042" s="64"/>
      <c r="CL1042" s="64"/>
      <c r="CM1042" s="64"/>
      <c r="CN1042" s="64"/>
      <c r="CO1042" s="64"/>
      <c r="CP1042" s="64"/>
      <c r="CQ1042" s="64"/>
      <c r="CR1042" s="64"/>
      <c r="CS1042" s="64"/>
      <c r="CT1042" s="64"/>
      <c r="CU1042" s="64"/>
      <c r="CV1042" s="64"/>
      <c r="CW1042" s="64"/>
      <c r="CX1042" s="64"/>
      <c r="CY1042" s="64"/>
      <c r="CZ1042" s="64"/>
      <c r="DA1042" s="64"/>
      <c r="DB1042" s="64"/>
      <c r="DC1042" s="64"/>
      <c r="DD1042" s="64"/>
      <c r="DE1042" s="64"/>
      <c r="DF1042" s="65"/>
      <c r="DG1042" s="65"/>
      <c r="DH1042" s="64"/>
      <c r="DI1042" s="64"/>
      <c r="DJ1042" s="64"/>
      <c r="DK1042" s="64"/>
      <c r="DL1042" s="64"/>
      <c r="DM1042" s="64"/>
      <c r="DN1042" s="64"/>
      <c r="DO1042" s="64"/>
      <c r="DP1042" s="64"/>
      <c r="DQ1042" s="64"/>
      <c r="DR1042" s="64"/>
      <c r="DS1042" s="65"/>
      <c r="DT1042" s="65"/>
      <c r="DU1042" s="65"/>
      <c r="DV1042" s="65"/>
      <c r="DW1042" s="65"/>
      <c r="DX1042" s="65"/>
      <c r="DY1042" s="65"/>
      <c r="DZ1042" s="65"/>
      <c r="EA1042" s="65"/>
      <c r="EB1042" s="65"/>
      <c r="EC1042" s="65"/>
      <c r="ED1042" s="65"/>
      <c r="EE1042" s="65"/>
      <c r="EF1042" s="65"/>
      <c r="EG1042" s="65"/>
      <c r="EH1042" s="65"/>
      <c r="EI1042" s="65"/>
      <c r="EJ1042" s="65"/>
      <c r="EK1042" s="65"/>
      <c r="EL1042" s="65"/>
      <c r="EM1042" s="65"/>
      <c r="EN1042" s="64"/>
      <c r="EO1042" s="64"/>
      <c r="EP1042" s="64"/>
      <c r="EQ1042" s="64"/>
      <c r="ER1042" s="64"/>
      <c r="ES1042" s="166"/>
      <c r="ET1042" s="166"/>
      <c r="EU1042" s="166"/>
      <c r="EV1042" s="166"/>
      <c r="EW1042" s="166"/>
      <c r="EX1042" s="166"/>
      <c r="EY1042" s="166"/>
      <c r="EZ1042" s="166"/>
      <c r="FA1042" s="166"/>
      <c r="FB1042" s="166"/>
      <c r="FC1042" s="166"/>
      <c r="FD1042" s="166"/>
      <c r="FE1042" s="166"/>
      <c r="FF1042" s="166"/>
      <c r="FG1042" s="166"/>
      <c r="FH1042" s="166"/>
      <c r="FI1042" s="166"/>
      <c r="FJ1042" s="166"/>
      <c r="FK1042" s="166"/>
      <c r="FL1042" s="166"/>
      <c r="FM1042" s="166"/>
    </row>
    <row r="1043" spans="66:169" x14ac:dyDescent="0.3">
      <c r="BN1043" s="64"/>
      <c r="BO1043" s="64"/>
      <c r="BP1043" s="64"/>
      <c r="BQ1043" s="64"/>
      <c r="BR1043" s="64"/>
      <c r="BS1043" s="64"/>
      <c r="BT1043" s="64"/>
      <c r="BU1043" s="64"/>
      <c r="BV1043" s="64"/>
      <c r="BW1043" s="64"/>
      <c r="BX1043" s="64"/>
      <c r="BY1043" s="64"/>
      <c r="BZ1043" s="64"/>
      <c r="CA1043" s="64"/>
      <c r="CC1043" s="64"/>
      <c r="CD1043" s="64"/>
      <c r="CE1043" s="64"/>
      <c r="CF1043" s="64"/>
      <c r="CG1043" s="64"/>
      <c r="CH1043" s="64"/>
      <c r="CI1043" s="64"/>
      <c r="CJ1043" s="64"/>
      <c r="CK1043" s="64"/>
      <c r="CL1043" s="64"/>
      <c r="CM1043" s="64"/>
      <c r="CN1043" s="64"/>
      <c r="CO1043" s="64"/>
      <c r="CP1043" s="64"/>
      <c r="CQ1043" s="64"/>
      <c r="CR1043" s="64"/>
      <c r="CS1043" s="64"/>
      <c r="CT1043" s="64"/>
      <c r="CU1043" s="64"/>
      <c r="CV1043" s="64"/>
      <c r="CW1043" s="64"/>
      <c r="CX1043" s="64"/>
      <c r="CY1043" s="64"/>
      <c r="CZ1043" s="64"/>
      <c r="DA1043" s="64"/>
      <c r="DB1043" s="64"/>
      <c r="DC1043" s="64"/>
      <c r="DD1043" s="64"/>
      <c r="DE1043" s="64"/>
      <c r="DF1043" s="65"/>
      <c r="DG1043" s="65"/>
      <c r="DH1043" s="64"/>
      <c r="DI1043" s="64"/>
      <c r="DJ1043" s="64"/>
      <c r="DK1043" s="64"/>
      <c r="DL1043" s="64"/>
      <c r="DM1043" s="64"/>
      <c r="DN1043" s="64"/>
      <c r="DO1043" s="64"/>
      <c r="DP1043" s="64"/>
      <c r="DQ1043" s="64"/>
      <c r="DR1043" s="64"/>
      <c r="DS1043" s="65"/>
      <c r="DT1043" s="65"/>
      <c r="DU1043" s="65"/>
      <c r="DV1043" s="65"/>
      <c r="DW1043" s="65"/>
      <c r="DX1043" s="65"/>
      <c r="DY1043" s="65"/>
      <c r="DZ1043" s="65"/>
      <c r="EA1043" s="65"/>
      <c r="EB1043" s="65"/>
      <c r="EC1043" s="65"/>
      <c r="ED1043" s="65"/>
      <c r="EE1043" s="65"/>
      <c r="EF1043" s="65"/>
      <c r="EG1043" s="65"/>
      <c r="EH1043" s="65"/>
      <c r="EI1043" s="65"/>
      <c r="EJ1043" s="65"/>
      <c r="EK1043" s="65"/>
      <c r="EL1043" s="65"/>
      <c r="EM1043" s="65"/>
      <c r="EN1043" s="64"/>
      <c r="EO1043" s="64"/>
      <c r="EP1043" s="64"/>
      <c r="EQ1043" s="64"/>
      <c r="ER1043" s="64"/>
      <c r="ES1043" s="166"/>
      <c r="ET1043" s="166"/>
      <c r="EU1043" s="166"/>
      <c r="EV1043" s="166"/>
      <c r="EW1043" s="166"/>
      <c r="EX1043" s="166"/>
      <c r="EY1043" s="166"/>
      <c r="EZ1043" s="166"/>
      <c r="FA1043" s="166"/>
      <c r="FB1043" s="166"/>
      <c r="FC1043" s="166"/>
      <c r="FD1043" s="166"/>
      <c r="FE1043" s="166"/>
      <c r="FF1043" s="166"/>
      <c r="FG1043" s="166"/>
      <c r="FH1043" s="166"/>
      <c r="FI1043" s="166"/>
      <c r="FJ1043" s="166"/>
      <c r="FK1043" s="166"/>
      <c r="FL1043" s="166"/>
      <c r="FM1043" s="166"/>
    </row>
    <row r="1044" spans="66:169" x14ac:dyDescent="0.3">
      <c r="BN1044" s="64"/>
      <c r="BO1044" s="64"/>
      <c r="BP1044" s="64"/>
      <c r="BQ1044" s="64"/>
      <c r="BR1044" s="64"/>
      <c r="BS1044" s="64"/>
      <c r="BT1044" s="64"/>
      <c r="BU1044" s="64"/>
      <c r="BV1044" s="64"/>
      <c r="BW1044" s="64"/>
      <c r="BX1044" s="64"/>
      <c r="BY1044" s="64"/>
      <c r="BZ1044" s="64"/>
      <c r="CA1044" s="64"/>
      <c r="CC1044" s="64"/>
      <c r="CD1044" s="64"/>
      <c r="CE1044" s="64"/>
      <c r="CF1044" s="64"/>
      <c r="CG1044" s="64"/>
      <c r="CH1044" s="64"/>
      <c r="CI1044" s="64"/>
      <c r="CJ1044" s="64"/>
      <c r="CK1044" s="64"/>
      <c r="CL1044" s="64"/>
      <c r="CM1044" s="64"/>
      <c r="CN1044" s="64"/>
      <c r="CO1044" s="64"/>
      <c r="CP1044" s="64"/>
      <c r="CQ1044" s="64"/>
      <c r="CR1044" s="64"/>
      <c r="CS1044" s="64"/>
      <c r="CT1044" s="64"/>
      <c r="CU1044" s="64"/>
      <c r="CV1044" s="64"/>
      <c r="CW1044" s="64"/>
      <c r="CX1044" s="64"/>
      <c r="CY1044" s="64"/>
      <c r="CZ1044" s="64"/>
      <c r="DA1044" s="64"/>
      <c r="DB1044" s="64"/>
      <c r="DC1044" s="64"/>
      <c r="DD1044" s="64"/>
      <c r="DE1044" s="64"/>
      <c r="DF1044" s="65"/>
      <c r="DG1044" s="65"/>
      <c r="DH1044" s="64"/>
      <c r="DI1044" s="64"/>
      <c r="DJ1044" s="64"/>
      <c r="DK1044" s="64"/>
      <c r="DL1044" s="64"/>
      <c r="DM1044" s="64"/>
      <c r="DN1044" s="64"/>
      <c r="DO1044" s="64"/>
      <c r="DP1044" s="64"/>
      <c r="DQ1044" s="64"/>
      <c r="DR1044" s="64"/>
      <c r="DS1044" s="65"/>
      <c r="DT1044" s="65"/>
      <c r="DU1044" s="65"/>
      <c r="DV1044" s="65"/>
      <c r="DW1044" s="65"/>
      <c r="DX1044" s="65"/>
      <c r="DY1044" s="65"/>
      <c r="DZ1044" s="65"/>
      <c r="EA1044" s="65"/>
      <c r="EB1044" s="65"/>
      <c r="EC1044" s="65"/>
      <c r="ED1044" s="65"/>
      <c r="EE1044" s="65"/>
      <c r="EF1044" s="65"/>
      <c r="EG1044" s="65"/>
      <c r="EH1044" s="65"/>
      <c r="EI1044" s="65"/>
      <c r="EJ1044" s="65"/>
      <c r="EK1044" s="65"/>
      <c r="EL1044" s="65"/>
      <c r="EM1044" s="65"/>
      <c r="EN1044" s="64"/>
      <c r="EO1044" s="64"/>
      <c r="EP1044" s="64"/>
      <c r="EQ1044" s="64"/>
      <c r="ER1044" s="64"/>
      <c r="ES1044" s="166"/>
      <c r="ET1044" s="166"/>
      <c r="EU1044" s="166"/>
      <c r="EV1044" s="166"/>
      <c r="EW1044" s="166"/>
      <c r="EX1044" s="166"/>
      <c r="EY1044" s="166"/>
      <c r="EZ1044" s="166"/>
      <c r="FA1044" s="166"/>
      <c r="FB1044" s="166"/>
      <c r="FC1044" s="166"/>
      <c r="FD1044" s="166"/>
      <c r="FE1044" s="166"/>
      <c r="FF1044" s="166"/>
      <c r="FG1044" s="166"/>
      <c r="FH1044" s="166"/>
      <c r="FI1044" s="166"/>
      <c r="FJ1044" s="166"/>
      <c r="FK1044" s="166"/>
      <c r="FL1044" s="166"/>
      <c r="FM1044" s="166"/>
    </row>
    <row r="1045" spans="66:169" x14ac:dyDescent="0.3">
      <c r="BN1045" s="64"/>
      <c r="BO1045" s="64"/>
      <c r="BP1045" s="64"/>
      <c r="BQ1045" s="64"/>
      <c r="BR1045" s="64"/>
      <c r="BS1045" s="64"/>
      <c r="BT1045" s="64"/>
      <c r="BU1045" s="64"/>
      <c r="BV1045" s="64"/>
      <c r="BW1045" s="64"/>
      <c r="BX1045" s="64"/>
      <c r="BY1045" s="64"/>
      <c r="BZ1045" s="64"/>
      <c r="CA1045" s="64"/>
      <c r="CC1045" s="64"/>
      <c r="CD1045" s="64"/>
      <c r="CE1045" s="64"/>
      <c r="CF1045" s="64"/>
      <c r="CG1045" s="64"/>
      <c r="CH1045" s="64"/>
      <c r="CI1045" s="64"/>
      <c r="CJ1045" s="64"/>
      <c r="CK1045" s="64"/>
      <c r="CL1045" s="64"/>
      <c r="CM1045" s="64"/>
      <c r="CN1045" s="64"/>
      <c r="CO1045" s="64"/>
      <c r="CP1045" s="64"/>
      <c r="CQ1045" s="64"/>
      <c r="CR1045" s="64"/>
      <c r="CS1045" s="64"/>
      <c r="CT1045" s="64"/>
      <c r="CU1045" s="64"/>
      <c r="CV1045" s="64"/>
      <c r="CW1045" s="64"/>
      <c r="CX1045" s="64"/>
      <c r="CY1045" s="64"/>
      <c r="CZ1045" s="64"/>
      <c r="DA1045" s="64"/>
      <c r="DB1045" s="64"/>
      <c r="DC1045" s="64"/>
      <c r="DD1045" s="64"/>
      <c r="DE1045" s="64"/>
      <c r="DF1045" s="65"/>
      <c r="DG1045" s="65"/>
      <c r="DH1045" s="64"/>
      <c r="DI1045" s="64"/>
      <c r="DJ1045" s="64"/>
      <c r="DK1045" s="64"/>
      <c r="DL1045" s="64"/>
      <c r="DM1045" s="64"/>
      <c r="DN1045" s="64"/>
      <c r="DO1045" s="64"/>
      <c r="DP1045" s="64"/>
      <c r="DQ1045" s="64"/>
      <c r="DR1045" s="64"/>
      <c r="DS1045" s="65"/>
      <c r="DT1045" s="65"/>
      <c r="DU1045" s="65"/>
      <c r="DV1045" s="65"/>
      <c r="DW1045" s="65"/>
      <c r="DX1045" s="65"/>
      <c r="DY1045" s="65"/>
      <c r="DZ1045" s="65"/>
      <c r="EA1045" s="65"/>
      <c r="EB1045" s="65"/>
      <c r="EC1045" s="65"/>
      <c r="ED1045" s="65"/>
      <c r="EE1045" s="65"/>
      <c r="EF1045" s="65"/>
      <c r="EG1045" s="65"/>
      <c r="EH1045" s="65"/>
      <c r="EI1045" s="65"/>
      <c r="EJ1045" s="65"/>
      <c r="EK1045" s="65"/>
      <c r="EL1045" s="65"/>
      <c r="EM1045" s="65"/>
      <c r="EN1045" s="64"/>
      <c r="EO1045" s="64"/>
      <c r="EP1045" s="64"/>
      <c r="EQ1045" s="64"/>
      <c r="ER1045" s="64"/>
      <c r="ES1045" s="166"/>
      <c r="ET1045" s="166"/>
      <c r="EU1045" s="166"/>
      <c r="EV1045" s="166"/>
      <c r="EW1045" s="166"/>
      <c r="EX1045" s="166"/>
      <c r="EY1045" s="166"/>
      <c r="EZ1045" s="166"/>
      <c r="FA1045" s="166"/>
      <c r="FB1045" s="166"/>
      <c r="FC1045" s="166"/>
      <c r="FD1045" s="166"/>
      <c r="FE1045" s="166"/>
      <c r="FF1045" s="166"/>
      <c r="FG1045" s="166"/>
      <c r="FH1045" s="166"/>
      <c r="FI1045" s="166"/>
      <c r="FJ1045" s="166"/>
      <c r="FK1045" s="166"/>
      <c r="FL1045" s="166"/>
      <c r="FM1045" s="166"/>
    </row>
    <row r="1046" spans="66:169" x14ac:dyDescent="0.3">
      <c r="BN1046" s="64"/>
      <c r="BO1046" s="64"/>
      <c r="BP1046" s="64"/>
      <c r="BQ1046" s="64"/>
      <c r="BR1046" s="64"/>
      <c r="BS1046" s="64"/>
      <c r="BT1046" s="64"/>
      <c r="BU1046" s="64"/>
      <c r="BV1046" s="64"/>
      <c r="BW1046" s="64"/>
      <c r="BX1046" s="64"/>
      <c r="BY1046" s="64"/>
      <c r="BZ1046" s="64"/>
      <c r="CA1046" s="64"/>
      <c r="CC1046" s="64"/>
      <c r="CD1046" s="64"/>
      <c r="CE1046" s="64"/>
      <c r="CF1046" s="64"/>
      <c r="CG1046" s="64"/>
      <c r="CH1046" s="64"/>
      <c r="CI1046" s="64"/>
      <c r="CJ1046" s="64"/>
      <c r="CK1046" s="64"/>
      <c r="CL1046" s="64"/>
      <c r="CM1046" s="64"/>
      <c r="CN1046" s="64"/>
      <c r="CO1046" s="64"/>
      <c r="CP1046" s="64"/>
      <c r="CQ1046" s="64"/>
      <c r="CR1046" s="64"/>
      <c r="CS1046" s="64"/>
      <c r="CT1046" s="64"/>
      <c r="CU1046" s="64"/>
      <c r="CV1046" s="64"/>
      <c r="CW1046" s="64"/>
      <c r="CX1046" s="64"/>
      <c r="CY1046" s="64"/>
      <c r="CZ1046" s="64"/>
      <c r="DA1046" s="64"/>
      <c r="DB1046" s="64"/>
      <c r="DC1046" s="64"/>
      <c r="DD1046" s="64"/>
      <c r="DE1046" s="64"/>
      <c r="DF1046" s="65"/>
      <c r="DG1046" s="65"/>
      <c r="DH1046" s="64"/>
      <c r="DI1046" s="64"/>
      <c r="DJ1046" s="64"/>
      <c r="DK1046" s="64"/>
      <c r="DL1046" s="64"/>
      <c r="DM1046" s="64"/>
      <c r="DN1046" s="64"/>
      <c r="DO1046" s="64"/>
      <c r="DP1046" s="64"/>
      <c r="DQ1046" s="64"/>
      <c r="DR1046" s="64"/>
      <c r="DS1046" s="65"/>
      <c r="DT1046" s="65"/>
      <c r="DU1046" s="65"/>
      <c r="DV1046" s="65"/>
      <c r="DW1046" s="65"/>
      <c r="DX1046" s="65"/>
      <c r="DY1046" s="65"/>
      <c r="DZ1046" s="65"/>
      <c r="EA1046" s="65"/>
      <c r="EB1046" s="65"/>
      <c r="EC1046" s="65"/>
      <c r="ED1046" s="65"/>
      <c r="EE1046" s="65"/>
      <c r="EF1046" s="65"/>
      <c r="EG1046" s="65"/>
      <c r="EH1046" s="65"/>
      <c r="EI1046" s="65"/>
      <c r="EJ1046" s="65"/>
      <c r="EK1046" s="65"/>
      <c r="EL1046" s="65"/>
      <c r="EM1046" s="65"/>
      <c r="EN1046" s="64"/>
      <c r="EO1046" s="64"/>
      <c r="EP1046" s="64"/>
      <c r="EQ1046" s="64"/>
      <c r="ER1046" s="64"/>
      <c r="ES1046" s="166"/>
      <c r="ET1046" s="166"/>
      <c r="EU1046" s="166"/>
      <c r="EV1046" s="166"/>
      <c r="EW1046" s="166"/>
      <c r="EX1046" s="166"/>
      <c r="EY1046" s="166"/>
      <c r="EZ1046" s="166"/>
      <c r="FA1046" s="166"/>
      <c r="FB1046" s="166"/>
      <c r="FC1046" s="166"/>
      <c r="FD1046" s="166"/>
      <c r="FE1046" s="166"/>
      <c r="FF1046" s="166"/>
      <c r="FG1046" s="166"/>
      <c r="FH1046" s="166"/>
      <c r="FI1046" s="166"/>
      <c r="FJ1046" s="166"/>
      <c r="FK1046" s="166"/>
      <c r="FL1046" s="166"/>
      <c r="FM1046" s="166"/>
    </row>
    <row r="1047" spans="66:169" x14ac:dyDescent="0.3">
      <c r="BN1047" s="64"/>
      <c r="BO1047" s="64"/>
      <c r="BP1047" s="64"/>
      <c r="BQ1047" s="64"/>
      <c r="BR1047" s="64"/>
      <c r="BS1047" s="64"/>
      <c r="BT1047" s="64"/>
      <c r="BU1047" s="64"/>
      <c r="BV1047" s="64"/>
      <c r="BW1047" s="64"/>
      <c r="BX1047" s="64"/>
      <c r="BY1047" s="64"/>
      <c r="BZ1047" s="64"/>
      <c r="CA1047" s="64"/>
      <c r="CC1047" s="64"/>
      <c r="CD1047" s="64"/>
      <c r="CE1047" s="64"/>
      <c r="CF1047" s="64"/>
      <c r="CG1047" s="64"/>
      <c r="CH1047" s="64"/>
      <c r="CI1047" s="64"/>
      <c r="CJ1047" s="64"/>
      <c r="CK1047" s="64"/>
      <c r="CL1047" s="64"/>
      <c r="CM1047" s="64"/>
      <c r="CN1047" s="64"/>
      <c r="CO1047" s="64"/>
      <c r="CP1047" s="64"/>
      <c r="CQ1047" s="64"/>
      <c r="CR1047" s="64"/>
      <c r="CS1047" s="64"/>
      <c r="CT1047" s="64"/>
      <c r="CU1047" s="64"/>
      <c r="CV1047" s="64"/>
      <c r="CW1047" s="64"/>
      <c r="CX1047" s="64"/>
      <c r="CY1047" s="64"/>
      <c r="CZ1047" s="64"/>
      <c r="DA1047" s="64"/>
      <c r="DB1047" s="64"/>
      <c r="DC1047" s="64"/>
      <c r="DD1047" s="64"/>
      <c r="DE1047" s="64"/>
      <c r="DF1047" s="65"/>
      <c r="DG1047" s="65"/>
      <c r="DH1047" s="64"/>
      <c r="DI1047" s="64"/>
      <c r="DJ1047" s="64"/>
      <c r="DK1047" s="64"/>
      <c r="DL1047" s="64"/>
      <c r="DM1047" s="64"/>
      <c r="DN1047" s="64"/>
      <c r="DO1047" s="64"/>
      <c r="DP1047" s="64"/>
      <c r="DQ1047" s="64"/>
      <c r="DR1047" s="64"/>
      <c r="DS1047" s="65"/>
      <c r="DT1047" s="65"/>
      <c r="DU1047" s="65"/>
      <c r="DV1047" s="65"/>
      <c r="DW1047" s="65"/>
      <c r="DX1047" s="65"/>
      <c r="DY1047" s="65"/>
      <c r="DZ1047" s="65"/>
      <c r="EA1047" s="65"/>
      <c r="EB1047" s="65"/>
      <c r="EC1047" s="65"/>
      <c r="ED1047" s="65"/>
      <c r="EE1047" s="65"/>
      <c r="EF1047" s="65"/>
      <c r="EG1047" s="65"/>
      <c r="EH1047" s="65"/>
      <c r="EI1047" s="65"/>
      <c r="EJ1047" s="65"/>
      <c r="EK1047" s="65"/>
      <c r="EL1047" s="65"/>
      <c r="EM1047" s="65"/>
      <c r="EN1047" s="64"/>
      <c r="EO1047" s="64"/>
      <c r="EP1047" s="64"/>
      <c r="EQ1047" s="64"/>
      <c r="ER1047" s="64"/>
      <c r="ES1047" s="166"/>
      <c r="ET1047" s="166"/>
      <c r="EU1047" s="166"/>
      <c r="EV1047" s="166"/>
      <c r="EW1047" s="166"/>
      <c r="EX1047" s="166"/>
      <c r="EY1047" s="166"/>
      <c r="EZ1047" s="166"/>
      <c r="FA1047" s="166"/>
      <c r="FB1047" s="166"/>
      <c r="FC1047" s="166"/>
      <c r="FD1047" s="166"/>
      <c r="FE1047" s="166"/>
      <c r="FF1047" s="166"/>
      <c r="FG1047" s="166"/>
      <c r="FH1047" s="166"/>
      <c r="FI1047" s="166"/>
      <c r="FJ1047" s="166"/>
      <c r="FK1047" s="166"/>
      <c r="FL1047" s="166"/>
      <c r="FM1047" s="166"/>
    </row>
    <row r="1048" spans="66:169" x14ac:dyDescent="0.3">
      <c r="BN1048" s="64"/>
      <c r="BO1048" s="64"/>
      <c r="BP1048" s="64"/>
      <c r="BQ1048" s="64"/>
      <c r="BR1048" s="64"/>
      <c r="BS1048" s="64"/>
      <c r="BT1048" s="64"/>
      <c r="BU1048" s="64"/>
      <c r="BV1048" s="64"/>
      <c r="BW1048" s="64"/>
      <c r="BX1048" s="64"/>
      <c r="BY1048" s="64"/>
      <c r="BZ1048" s="64"/>
      <c r="CA1048" s="64"/>
      <c r="CC1048" s="64"/>
      <c r="CD1048" s="64"/>
      <c r="CE1048" s="64"/>
      <c r="CF1048" s="64"/>
      <c r="CG1048" s="64"/>
      <c r="CH1048" s="64"/>
      <c r="CI1048" s="64"/>
      <c r="CJ1048" s="64"/>
      <c r="CK1048" s="64"/>
      <c r="CL1048" s="64"/>
      <c r="CM1048" s="64"/>
      <c r="CN1048" s="64"/>
      <c r="CO1048" s="64"/>
      <c r="CP1048" s="64"/>
      <c r="CQ1048" s="64"/>
      <c r="CR1048" s="64"/>
      <c r="CS1048" s="64"/>
      <c r="CT1048" s="64"/>
      <c r="CU1048" s="64"/>
      <c r="CV1048" s="64"/>
      <c r="CW1048" s="64"/>
      <c r="CX1048" s="64"/>
      <c r="CY1048" s="64"/>
      <c r="CZ1048" s="64"/>
      <c r="DA1048" s="64"/>
      <c r="DB1048" s="64"/>
      <c r="DC1048" s="64"/>
      <c r="DD1048" s="64"/>
      <c r="DE1048" s="64"/>
      <c r="DF1048" s="65"/>
      <c r="DG1048" s="65"/>
      <c r="DH1048" s="64"/>
      <c r="DI1048" s="64"/>
      <c r="DJ1048" s="64"/>
      <c r="DK1048" s="64"/>
      <c r="DL1048" s="64"/>
      <c r="DM1048" s="64"/>
      <c r="DN1048" s="64"/>
      <c r="DO1048" s="64"/>
      <c r="DP1048" s="64"/>
      <c r="DQ1048" s="64"/>
      <c r="DR1048" s="64"/>
      <c r="DS1048" s="65"/>
      <c r="DT1048" s="65"/>
      <c r="DU1048" s="65"/>
      <c r="DV1048" s="65"/>
      <c r="DW1048" s="65"/>
      <c r="DX1048" s="65"/>
      <c r="DY1048" s="65"/>
      <c r="DZ1048" s="65"/>
      <c r="EA1048" s="65"/>
      <c r="EB1048" s="65"/>
      <c r="EC1048" s="65"/>
      <c r="ED1048" s="65"/>
      <c r="EE1048" s="65"/>
      <c r="EF1048" s="65"/>
      <c r="EG1048" s="65"/>
      <c r="EH1048" s="65"/>
      <c r="EI1048" s="65"/>
      <c r="EJ1048" s="65"/>
      <c r="EK1048" s="65"/>
      <c r="EL1048" s="65"/>
      <c r="EM1048" s="65"/>
      <c r="EN1048" s="64"/>
      <c r="EO1048" s="64"/>
      <c r="EP1048" s="64"/>
      <c r="EQ1048" s="64"/>
      <c r="ER1048" s="64"/>
      <c r="ES1048" s="166"/>
      <c r="ET1048" s="166"/>
      <c r="EU1048" s="166"/>
      <c r="EV1048" s="166"/>
      <c r="EW1048" s="166"/>
      <c r="EX1048" s="166"/>
      <c r="EY1048" s="166"/>
      <c r="EZ1048" s="166"/>
      <c r="FA1048" s="166"/>
      <c r="FB1048" s="166"/>
      <c r="FC1048" s="166"/>
      <c r="FD1048" s="166"/>
      <c r="FE1048" s="166"/>
      <c r="FF1048" s="166"/>
      <c r="FG1048" s="166"/>
      <c r="FH1048" s="166"/>
      <c r="FI1048" s="166"/>
      <c r="FJ1048" s="166"/>
      <c r="FK1048" s="166"/>
      <c r="FL1048" s="166"/>
      <c r="FM1048" s="166"/>
    </row>
    <row r="1049" spans="66:169" x14ac:dyDescent="0.3">
      <c r="BN1049" s="64"/>
      <c r="BO1049" s="64"/>
      <c r="BP1049" s="64"/>
      <c r="BQ1049" s="64"/>
      <c r="BR1049" s="64"/>
      <c r="BS1049" s="64"/>
      <c r="BT1049" s="64"/>
      <c r="BU1049" s="64"/>
      <c r="BV1049" s="64"/>
      <c r="BW1049" s="64"/>
      <c r="BX1049" s="64"/>
      <c r="BY1049" s="64"/>
      <c r="BZ1049" s="64"/>
      <c r="CA1049" s="64"/>
      <c r="CC1049" s="64"/>
      <c r="CD1049" s="64"/>
      <c r="CE1049" s="64"/>
      <c r="CF1049" s="64"/>
      <c r="CG1049" s="64"/>
      <c r="CH1049" s="64"/>
      <c r="CI1049" s="64"/>
      <c r="CJ1049" s="64"/>
      <c r="CK1049" s="64"/>
      <c r="CL1049" s="64"/>
      <c r="CM1049" s="64"/>
      <c r="CN1049" s="64"/>
      <c r="CO1049" s="64"/>
      <c r="CP1049" s="64"/>
      <c r="CQ1049" s="64"/>
      <c r="CR1049" s="64"/>
      <c r="CS1049" s="64"/>
      <c r="CT1049" s="64"/>
      <c r="CU1049" s="64"/>
      <c r="CV1049" s="64"/>
      <c r="CW1049" s="64"/>
      <c r="CX1049" s="64"/>
      <c r="CY1049" s="64"/>
      <c r="CZ1049" s="64"/>
      <c r="DA1049" s="64"/>
      <c r="DB1049" s="64"/>
      <c r="DC1049" s="64"/>
      <c r="DD1049" s="64"/>
      <c r="DE1049" s="64"/>
      <c r="DF1049" s="65"/>
      <c r="DG1049" s="65"/>
      <c r="DH1049" s="64"/>
      <c r="DI1049" s="64"/>
      <c r="DJ1049" s="64"/>
      <c r="DK1049" s="64"/>
      <c r="DL1049" s="64"/>
      <c r="DM1049" s="64"/>
      <c r="DN1049" s="64"/>
      <c r="DO1049" s="64"/>
      <c r="DP1049" s="64"/>
      <c r="DQ1049" s="64"/>
      <c r="DR1049" s="64"/>
      <c r="DS1049" s="65"/>
      <c r="DT1049" s="65"/>
      <c r="DU1049" s="65"/>
      <c r="DV1049" s="65"/>
      <c r="DW1049" s="65"/>
      <c r="DX1049" s="65"/>
      <c r="DY1049" s="65"/>
      <c r="DZ1049" s="65"/>
      <c r="EA1049" s="65"/>
      <c r="EB1049" s="65"/>
      <c r="EC1049" s="65"/>
      <c r="ED1049" s="65"/>
      <c r="EE1049" s="65"/>
      <c r="EF1049" s="65"/>
      <c r="EG1049" s="65"/>
      <c r="EH1049" s="65"/>
      <c r="EI1049" s="65"/>
      <c r="EJ1049" s="65"/>
      <c r="EK1049" s="65"/>
      <c r="EL1049" s="65"/>
      <c r="EM1049" s="65"/>
      <c r="EN1049" s="64"/>
      <c r="EO1049" s="64"/>
      <c r="EP1049" s="64"/>
      <c r="EQ1049" s="64"/>
      <c r="ER1049" s="64"/>
      <c r="ES1049" s="166"/>
      <c r="ET1049" s="166"/>
      <c r="EU1049" s="166"/>
      <c r="EV1049" s="166"/>
      <c r="EW1049" s="166"/>
      <c r="EX1049" s="166"/>
      <c r="EY1049" s="166"/>
      <c r="EZ1049" s="166"/>
      <c r="FA1049" s="166"/>
      <c r="FB1049" s="166"/>
      <c r="FC1049" s="166"/>
      <c r="FD1049" s="166"/>
      <c r="FE1049" s="166"/>
      <c r="FF1049" s="166"/>
      <c r="FG1049" s="166"/>
      <c r="FH1049" s="166"/>
      <c r="FI1049" s="166"/>
      <c r="FJ1049" s="166"/>
      <c r="FK1049" s="166"/>
      <c r="FL1049" s="166"/>
      <c r="FM1049" s="166"/>
    </row>
    <row r="1050" spans="66:169" x14ac:dyDescent="0.3">
      <c r="BN1050" s="64"/>
      <c r="BO1050" s="64"/>
      <c r="BP1050" s="64"/>
      <c r="BQ1050" s="64"/>
      <c r="BR1050" s="64"/>
      <c r="BS1050" s="64"/>
      <c r="BT1050" s="64"/>
      <c r="BU1050" s="64"/>
      <c r="BV1050" s="64"/>
      <c r="BW1050" s="64"/>
      <c r="BX1050" s="64"/>
      <c r="BY1050" s="64"/>
      <c r="BZ1050" s="64"/>
      <c r="CA1050" s="64"/>
      <c r="CC1050" s="64"/>
      <c r="CD1050" s="64"/>
      <c r="CE1050" s="64"/>
      <c r="CF1050" s="64"/>
      <c r="CG1050" s="64"/>
      <c r="CH1050" s="64"/>
      <c r="CI1050" s="64"/>
      <c r="CJ1050" s="64"/>
      <c r="CK1050" s="64"/>
      <c r="CL1050" s="64"/>
      <c r="CM1050" s="64"/>
      <c r="CN1050" s="64"/>
      <c r="CO1050" s="64"/>
      <c r="CP1050" s="64"/>
      <c r="CQ1050" s="64"/>
      <c r="CR1050" s="64"/>
      <c r="CS1050" s="64"/>
      <c r="CT1050" s="64"/>
      <c r="CU1050" s="64"/>
      <c r="CV1050" s="64"/>
      <c r="CW1050" s="64"/>
      <c r="CX1050" s="64"/>
      <c r="CY1050" s="64"/>
      <c r="CZ1050" s="64"/>
      <c r="DA1050" s="64"/>
      <c r="DB1050" s="64"/>
      <c r="DC1050" s="64"/>
      <c r="DD1050" s="64"/>
      <c r="DE1050" s="64"/>
      <c r="DF1050" s="65"/>
      <c r="DG1050" s="65"/>
      <c r="DH1050" s="64"/>
      <c r="DI1050" s="64"/>
      <c r="DJ1050" s="64"/>
      <c r="DK1050" s="64"/>
      <c r="DL1050" s="64"/>
      <c r="DM1050" s="64"/>
      <c r="DN1050" s="64"/>
      <c r="DO1050" s="64"/>
      <c r="DP1050" s="64"/>
      <c r="DQ1050" s="64"/>
      <c r="DR1050" s="64"/>
      <c r="DS1050" s="65"/>
      <c r="DT1050" s="65"/>
      <c r="DU1050" s="65"/>
      <c r="DV1050" s="65"/>
      <c r="DW1050" s="65"/>
      <c r="DX1050" s="65"/>
      <c r="DY1050" s="65"/>
      <c r="DZ1050" s="65"/>
      <c r="EA1050" s="65"/>
      <c r="EB1050" s="65"/>
      <c r="EC1050" s="65"/>
      <c r="ED1050" s="65"/>
      <c r="EE1050" s="65"/>
      <c r="EF1050" s="65"/>
      <c r="EG1050" s="65"/>
      <c r="EH1050" s="65"/>
      <c r="EI1050" s="65"/>
      <c r="EJ1050" s="65"/>
      <c r="EK1050" s="65"/>
      <c r="EL1050" s="65"/>
      <c r="EM1050" s="65"/>
      <c r="EN1050" s="64"/>
      <c r="EO1050" s="64"/>
      <c r="EP1050" s="64"/>
      <c r="EQ1050" s="64"/>
      <c r="ER1050" s="64"/>
      <c r="ES1050" s="166"/>
      <c r="ET1050" s="166"/>
      <c r="EU1050" s="166"/>
      <c r="EV1050" s="166"/>
      <c r="EW1050" s="166"/>
      <c r="EX1050" s="166"/>
      <c r="EY1050" s="166"/>
      <c r="EZ1050" s="166"/>
      <c r="FA1050" s="166"/>
      <c r="FB1050" s="166"/>
      <c r="FC1050" s="166"/>
      <c r="FD1050" s="166"/>
      <c r="FE1050" s="166"/>
      <c r="FF1050" s="166"/>
      <c r="FG1050" s="166"/>
      <c r="FH1050" s="166"/>
      <c r="FI1050" s="166"/>
      <c r="FJ1050" s="166"/>
      <c r="FK1050" s="166"/>
      <c r="FL1050" s="166"/>
      <c r="FM1050" s="166"/>
    </row>
    <row r="1051" spans="66:169" x14ac:dyDescent="0.3">
      <c r="BN1051" s="64"/>
      <c r="BO1051" s="64"/>
      <c r="BP1051" s="64"/>
      <c r="BQ1051" s="64"/>
      <c r="BR1051" s="64"/>
      <c r="BS1051" s="64"/>
      <c r="BT1051" s="64"/>
      <c r="BU1051" s="64"/>
      <c r="BV1051" s="64"/>
      <c r="BW1051" s="64"/>
      <c r="BX1051" s="64"/>
      <c r="BY1051" s="64"/>
      <c r="BZ1051" s="64"/>
      <c r="CA1051" s="64"/>
      <c r="CC1051" s="64"/>
      <c r="CD1051" s="64"/>
      <c r="CE1051" s="64"/>
      <c r="CF1051" s="64"/>
      <c r="CG1051" s="64"/>
      <c r="CH1051" s="64"/>
      <c r="CI1051" s="64"/>
      <c r="CJ1051" s="64"/>
      <c r="CK1051" s="64"/>
      <c r="CL1051" s="64"/>
      <c r="CM1051" s="64"/>
      <c r="CN1051" s="64"/>
      <c r="CO1051" s="64"/>
      <c r="CP1051" s="64"/>
      <c r="CQ1051" s="64"/>
      <c r="CR1051" s="64"/>
      <c r="CS1051" s="64"/>
      <c r="CT1051" s="64"/>
      <c r="CU1051" s="64"/>
      <c r="CV1051" s="64"/>
      <c r="CW1051" s="64"/>
      <c r="CX1051" s="64"/>
      <c r="CY1051" s="64"/>
      <c r="CZ1051" s="64"/>
      <c r="DA1051" s="64"/>
      <c r="DB1051" s="64"/>
      <c r="DC1051" s="64"/>
      <c r="DD1051" s="64"/>
      <c r="DE1051" s="64"/>
      <c r="DF1051" s="65"/>
      <c r="DG1051" s="65"/>
      <c r="DH1051" s="64"/>
      <c r="DI1051" s="64"/>
      <c r="DJ1051" s="64"/>
      <c r="DK1051" s="64"/>
      <c r="DL1051" s="64"/>
      <c r="DM1051" s="64"/>
      <c r="DN1051" s="64"/>
      <c r="DO1051" s="64"/>
      <c r="DP1051" s="64"/>
      <c r="DQ1051" s="64"/>
      <c r="DR1051" s="64"/>
      <c r="DS1051" s="65"/>
      <c r="DT1051" s="65"/>
      <c r="DU1051" s="65"/>
      <c r="DV1051" s="65"/>
      <c r="DW1051" s="65"/>
      <c r="DX1051" s="65"/>
      <c r="DY1051" s="65"/>
      <c r="DZ1051" s="65"/>
      <c r="EA1051" s="65"/>
      <c r="EB1051" s="65"/>
      <c r="EC1051" s="65"/>
      <c r="ED1051" s="65"/>
      <c r="EE1051" s="65"/>
      <c r="EF1051" s="65"/>
      <c r="EG1051" s="65"/>
      <c r="EH1051" s="65"/>
      <c r="EI1051" s="65"/>
      <c r="EJ1051" s="65"/>
      <c r="EK1051" s="65"/>
      <c r="EL1051" s="65"/>
      <c r="EM1051" s="65"/>
      <c r="EN1051" s="64"/>
      <c r="EO1051" s="64"/>
      <c r="EP1051" s="64"/>
      <c r="EQ1051" s="64"/>
      <c r="ER1051" s="64"/>
      <c r="ES1051" s="166"/>
      <c r="ET1051" s="166"/>
      <c r="EU1051" s="166"/>
      <c r="EV1051" s="166"/>
      <c r="EW1051" s="166"/>
      <c r="EX1051" s="166"/>
      <c r="EY1051" s="166"/>
      <c r="EZ1051" s="166"/>
      <c r="FA1051" s="166"/>
      <c r="FB1051" s="166"/>
      <c r="FC1051" s="166"/>
      <c r="FD1051" s="166"/>
      <c r="FE1051" s="166"/>
      <c r="FF1051" s="166"/>
      <c r="FG1051" s="166"/>
      <c r="FH1051" s="166"/>
      <c r="FI1051" s="166"/>
      <c r="FJ1051" s="166"/>
      <c r="FK1051" s="166"/>
      <c r="FL1051" s="166"/>
      <c r="FM1051" s="166"/>
    </row>
    <row r="1052" spans="66:169" x14ac:dyDescent="0.3">
      <c r="BN1052" s="64"/>
      <c r="BO1052" s="64"/>
      <c r="BP1052" s="64"/>
      <c r="BQ1052" s="64"/>
      <c r="BR1052" s="64"/>
      <c r="BS1052" s="64"/>
      <c r="BT1052" s="64"/>
      <c r="BU1052" s="64"/>
      <c r="BV1052" s="64"/>
      <c r="BW1052" s="64"/>
      <c r="BX1052" s="64"/>
      <c r="BY1052" s="64"/>
      <c r="BZ1052" s="64"/>
      <c r="CA1052" s="64"/>
      <c r="CC1052" s="64"/>
      <c r="CD1052" s="64"/>
      <c r="CE1052" s="64"/>
      <c r="CF1052" s="64"/>
      <c r="CG1052" s="64"/>
      <c r="CH1052" s="64"/>
      <c r="CI1052" s="64"/>
      <c r="CJ1052" s="64"/>
      <c r="CK1052" s="64"/>
      <c r="CL1052" s="64"/>
      <c r="CM1052" s="64"/>
      <c r="CN1052" s="64"/>
      <c r="CO1052" s="64"/>
      <c r="CP1052" s="64"/>
      <c r="CQ1052" s="64"/>
      <c r="CR1052" s="64"/>
      <c r="CS1052" s="64"/>
      <c r="CT1052" s="64"/>
      <c r="CU1052" s="64"/>
      <c r="CV1052" s="64"/>
      <c r="CW1052" s="64"/>
      <c r="CX1052" s="64"/>
      <c r="CY1052" s="64"/>
      <c r="CZ1052" s="64"/>
      <c r="DA1052" s="64"/>
      <c r="DB1052" s="64"/>
      <c r="DC1052" s="64"/>
      <c r="DD1052" s="64"/>
      <c r="DE1052" s="64"/>
      <c r="DF1052" s="65"/>
      <c r="DG1052" s="65"/>
      <c r="DH1052" s="64"/>
      <c r="DI1052" s="64"/>
      <c r="DJ1052" s="64"/>
      <c r="DK1052" s="64"/>
      <c r="DL1052" s="64"/>
      <c r="DM1052" s="64"/>
      <c r="DN1052" s="64"/>
      <c r="DO1052" s="64"/>
      <c r="DP1052" s="64"/>
      <c r="DQ1052" s="64"/>
      <c r="DR1052" s="64"/>
      <c r="DS1052" s="65"/>
      <c r="DT1052" s="65"/>
      <c r="DU1052" s="65"/>
      <c r="DV1052" s="65"/>
      <c r="DW1052" s="65"/>
      <c r="DX1052" s="65"/>
      <c r="DY1052" s="65"/>
      <c r="DZ1052" s="65"/>
      <c r="EA1052" s="65"/>
      <c r="EB1052" s="65"/>
      <c r="EC1052" s="65"/>
      <c r="ED1052" s="65"/>
      <c r="EE1052" s="65"/>
      <c r="EF1052" s="65"/>
      <c r="EG1052" s="65"/>
      <c r="EH1052" s="65"/>
      <c r="EI1052" s="65"/>
      <c r="EJ1052" s="65"/>
      <c r="EK1052" s="65"/>
      <c r="EL1052" s="65"/>
      <c r="EM1052" s="65"/>
      <c r="EN1052" s="64"/>
      <c r="EO1052" s="64"/>
      <c r="EP1052" s="64"/>
      <c r="EQ1052" s="64"/>
      <c r="ER1052" s="64"/>
      <c r="ES1052" s="166"/>
      <c r="ET1052" s="166"/>
      <c r="EU1052" s="166"/>
      <c r="EV1052" s="166"/>
      <c r="EW1052" s="166"/>
      <c r="EX1052" s="166"/>
      <c r="EY1052" s="166"/>
      <c r="EZ1052" s="166"/>
      <c r="FA1052" s="166"/>
      <c r="FB1052" s="166"/>
      <c r="FC1052" s="166"/>
      <c r="FD1052" s="166"/>
      <c r="FE1052" s="166"/>
      <c r="FF1052" s="166"/>
      <c r="FG1052" s="166"/>
      <c r="FH1052" s="166"/>
      <c r="FI1052" s="166"/>
      <c r="FJ1052" s="166"/>
      <c r="FK1052" s="166"/>
      <c r="FL1052" s="166"/>
      <c r="FM1052" s="166"/>
    </row>
    <row r="1053" spans="66:169" x14ac:dyDescent="0.3">
      <c r="BN1053" s="64"/>
      <c r="BO1053" s="64"/>
      <c r="BP1053" s="64"/>
      <c r="BQ1053" s="64"/>
      <c r="BR1053" s="64"/>
      <c r="BS1053" s="64"/>
      <c r="BT1053" s="64"/>
      <c r="BU1053" s="64"/>
      <c r="BV1053" s="64"/>
      <c r="BW1053" s="64"/>
      <c r="BX1053" s="64"/>
      <c r="BY1053" s="64"/>
      <c r="BZ1053" s="64"/>
      <c r="CA1053" s="64"/>
      <c r="CC1053" s="64"/>
      <c r="CD1053" s="64"/>
      <c r="CE1053" s="64"/>
      <c r="CF1053" s="64"/>
      <c r="CG1053" s="64"/>
      <c r="CH1053" s="64"/>
      <c r="CI1053" s="64"/>
      <c r="CJ1053" s="64"/>
      <c r="CK1053" s="64"/>
      <c r="CL1053" s="64"/>
      <c r="CM1053" s="64"/>
      <c r="CN1053" s="64"/>
      <c r="CO1053" s="64"/>
      <c r="CP1053" s="64"/>
      <c r="CQ1053" s="64"/>
      <c r="CR1053" s="64"/>
      <c r="CS1053" s="64"/>
      <c r="CT1053" s="64"/>
      <c r="CU1053" s="64"/>
      <c r="CV1053" s="64"/>
      <c r="CW1053" s="64"/>
      <c r="CX1053" s="64"/>
      <c r="CY1053" s="64"/>
      <c r="CZ1053" s="64"/>
      <c r="DA1053" s="64"/>
      <c r="DB1053" s="64"/>
      <c r="DC1053" s="64"/>
      <c r="DD1053" s="64"/>
      <c r="DE1053" s="64"/>
      <c r="DF1053" s="65"/>
      <c r="DG1053" s="65"/>
      <c r="DH1053" s="64"/>
      <c r="DI1053" s="64"/>
      <c r="DJ1053" s="64"/>
      <c r="DK1053" s="64"/>
      <c r="DL1053" s="64"/>
      <c r="DM1053" s="64"/>
      <c r="DN1053" s="64"/>
      <c r="DO1053" s="64"/>
      <c r="DP1053" s="64"/>
      <c r="DQ1053" s="64"/>
      <c r="DR1053" s="64"/>
      <c r="DS1053" s="65"/>
      <c r="DT1053" s="65"/>
      <c r="DU1053" s="65"/>
      <c r="DV1053" s="65"/>
      <c r="DW1053" s="65"/>
      <c r="DX1053" s="65"/>
      <c r="DY1053" s="65"/>
      <c r="DZ1053" s="65"/>
      <c r="EA1053" s="65"/>
      <c r="EB1053" s="65"/>
      <c r="EC1053" s="65"/>
      <c r="ED1053" s="65"/>
      <c r="EE1053" s="65"/>
      <c r="EF1053" s="65"/>
      <c r="EG1053" s="65"/>
      <c r="EH1053" s="65"/>
      <c r="EI1053" s="65"/>
      <c r="EJ1053" s="65"/>
      <c r="EK1053" s="65"/>
      <c r="EL1053" s="65"/>
      <c r="EM1053" s="65"/>
      <c r="EN1053" s="64"/>
      <c r="EO1053" s="64"/>
      <c r="EP1053" s="64"/>
      <c r="EQ1053" s="64"/>
      <c r="ER1053" s="64"/>
      <c r="ES1053" s="166"/>
      <c r="ET1053" s="166"/>
      <c r="EU1053" s="166"/>
      <c r="EV1053" s="166"/>
      <c r="EW1053" s="166"/>
      <c r="EX1053" s="166"/>
      <c r="EY1053" s="166"/>
      <c r="EZ1053" s="166"/>
      <c r="FA1053" s="166"/>
      <c r="FB1053" s="166"/>
      <c r="FC1053" s="166"/>
      <c r="FD1053" s="166"/>
      <c r="FE1053" s="166"/>
      <c r="FF1053" s="166"/>
      <c r="FG1053" s="166"/>
      <c r="FH1053" s="166"/>
      <c r="FI1053" s="166"/>
      <c r="FJ1053" s="166"/>
      <c r="FK1053" s="166"/>
      <c r="FL1053" s="166"/>
      <c r="FM1053" s="166"/>
    </row>
    <row r="1054" spans="66:169" x14ac:dyDescent="0.3">
      <c r="BN1054" s="64"/>
      <c r="BO1054" s="64"/>
      <c r="BP1054" s="64"/>
      <c r="BQ1054" s="64"/>
      <c r="BR1054" s="64"/>
      <c r="BS1054" s="64"/>
      <c r="BT1054" s="64"/>
      <c r="BU1054" s="64"/>
      <c r="BV1054" s="64"/>
      <c r="BW1054" s="64"/>
      <c r="BX1054" s="64"/>
      <c r="BY1054" s="64"/>
      <c r="BZ1054" s="64"/>
      <c r="CA1054" s="64"/>
      <c r="CC1054" s="64"/>
      <c r="CD1054" s="64"/>
      <c r="CE1054" s="64"/>
      <c r="CF1054" s="64"/>
      <c r="CG1054" s="64"/>
      <c r="CH1054" s="64"/>
      <c r="CI1054" s="64"/>
      <c r="CJ1054" s="64"/>
      <c r="CK1054" s="64"/>
      <c r="CL1054" s="64"/>
      <c r="CM1054" s="64"/>
      <c r="CN1054" s="64"/>
      <c r="CO1054" s="64"/>
      <c r="CP1054" s="64"/>
      <c r="CQ1054" s="64"/>
      <c r="CR1054" s="64"/>
      <c r="CS1054" s="64"/>
      <c r="CT1054" s="64"/>
      <c r="CU1054" s="64"/>
      <c r="CV1054" s="64"/>
      <c r="CW1054" s="64"/>
      <c r="CX1054" s="64"/>
      <c r="CY1054" s="64"/>
      <c r="CZ1054" s="64"/>
      <c r="DA1054" s="64"/>
      <c r="DB1054" s="64"/>
      <c r="DC1054" s="64"/>
      <c r="DD1054" s="64"/>
      <c r="DE1054" s="64"/>
      <c r="DF1054" s="65"/>
      <c r="DG1054" s="65"/>
      <c r="DH1054" s="64"/>
      <c r="DI1054" s="64"/>
      <c r="DJ1054" s="64"/>
      <c r="DK1054" s="64"/>
      <c r="DL1054" s="64"/>
      <c r="DM1054" s="64"/>
      <c r="DN1054" s="64"/>
      <c r="DO1054" s="64"/>
      <c r="DP1054" s="64"/>
      <c r="DQ1054" s="64"/>
      <c r="DR1054" s="64"/>
      <c r="DS1054" s="65"/>
      <c r="DT1054" s="65"/>
      <c r="DU1054" s="65"/>
      <c r="DV1054" s="65"/>
      <c r="DW1054" s="65"/>
      <c r="DX1054" s="65"/>
      <c r="DY1054" s="65"/>
      <c r="DZ1054" s="65"/>
      <c r="EA1054" s="65"/>
      <c r="EB1054" s="65"/>
      <c r="EC1054" s="65"/>
      <c r="ED1054" s="65"/>
      <c r="EE1054" s="65"/>
      <c r="EF1054" s="65"/>
      <c r="EG1054" s="65"/>
      <c r="EH1054" s="65"/>
      <c r="EI1054" s="65"/>
      <c r="EJ1054" s="65"/>
      <c r="EK1054" s="65"/>
      <c r="EL1054" s="65"/>
      <c r="EM1054" s="65"/>
      <c r="EN1054" s="64"/>
      <c r="EO1054" s="64"/>
      <c r="EP1054" s="64"/>
      <c r="EQ1054" s="64"/>
      <c r="ER1054" s="64"/>
      <c r="ES1054" s="166"/>
      <c r="ET1054" s="166"/>
      <c r="EU1054" s="166"/>
      <c r="EV1054" s="166"/>
      <c r="EW1054" s="166"/>
      <c r="EX1054" s="166"/>
      <c r="EY1054" s="166"/>
      <c r="EZ1054" s="166"/>
      <c r="FA1054" s="166"/>
      <c r="FB1054" s="166"/>
      <c r="FC1054" s="166"/>
      <c r="FD1054" s="166"/>
      <c r="FE1054" s="166"/>
      <c r="FF1054" s="166"/>
      <c r="FG1054" s="166"/>
      <c r="FH1054" s="166"/>
      <c r="FI1054" s="166"/>
      <c r="FJ1054" s="166"/>
      <c r="FK1054" s="166"/>
      <c r="FL1054" s="166"/>
      <c r="FM1054" s="166"/>
    </row>
    <row r="1055" spans="66:169" x14ac:dyDescent="0.3">
      <c r="BN1055" s="64"/>
      <c r="BO1055" s="64"/>
      <c r="BP1055" s="64"/>
      <c r="BQ1055" s="64"/>
      <c r="BR1055" s="64"/>
      <c r="BS1055" s="64"/>
      <c r="BT1055" s="64"/>
      <c r="BU1055" s="64"/>
      <c r="BV1055" s="64"/>
      <c r="BW1055" s="64"/>
      <c r="BX1055" s="64"/>
      <c r="BY1055" s="64"/>
      <c r="BZ1055" s="64"/>
      <c r="CA1055" s="64"/>
      <c r="CC1055" s="64"/>
      <c r="CD1055" s="64"/>
      <c r="CE1055" s="64"/>
      <c r="CF1055" s="64"/>
      <c r="CG1055" s="64"/>
      <c r="CH1055" s="64"/>
      <c r="CI1055" s="64"/>
      <c r="CJ1055" s="64"/>
      <c r="CK1055" s="64"/>
      <c r="CL1055" s="64"/>
      <c r="CM1055" s="64"/>
      <c r="CN1055" s="64"/>
      <c r="CO1055" s="64"/>
      <c r="CP1055" s="64"/>
      <c r="CQ1055" s="64"/>
      <c r="CR1055" s="64"/>
      <c r="CS1055" s="64"/>
      <c r="CT1055" s="64"/>
      <c r="CU1055" s="64"/>
      <c r="CV1055" s="64"/>
      <c r="CW1055" s="64"/>
      <c r="CX1055" s="64"/>
      <c r="CY1055" s="64"/>
      <c r="CZ1055" s="64"/>
      <c r="DA1055" s="64"/>
      <c r="DB1055" s="64"/>
      <c r="DC1055" s="64"/>
      <c r="DD1055" s="64"/>
      <c r="DE1055" s="64"/>
      <c r="DF1055" s="65"/>
      <c r="DG1055" s="65"/>
      <c r="DH1055" s="64"/>
      <c r="DI1055" s="64"/>
      <c r="DJ1055" s="64"/>
      <c r="DK1055" s="64"/>
      <c r="DL1055" s="64"/>
      <c r="DM1055" s="64"/>
      <c r="DN1055" s="64"/>
      <c r="DO1055" s="64"/>
      <c r="DP1055" s="64"/>
      <c r="DQ1055" s="64"/>
      <c r="DR1055" s="64"/>
      <c r="DS1055" s="65"/>
      <c r="DT1055" s="65"/>
      <c r="DU1055" s="65"/>
      <c r="DV1055" s="65"/>
      <c r="DW1055" s="65"/>
      <c r="DX1055" s="65"/>
      <c r="DY1055" s="65"/>
      <c r="DZ1055" s="65"/>
      <c r="EA1055" s="65"/>
      <c r="EB1055" s="65"/>
      <c r="EC1055" s="65"/>
      <c r="ED1055" s="65"/>
      <c r="EE1055" s="65"/>
      <c r="EF1055" s="65"/>
      <c r="EG1055" s="65"/>
      <c r="EH1055" s="65"/>
      <c r="EI1055" s="65"/>
      <c r="EJ1055" s="65"/>
      <c r="EK1055" s="65"/>
      <c r="EL1055" s="65"/>
      <c r="EM1055" s="65"/>
      <c r="EN1055" s="64"/>
      <c r="EO1055" s="64"/>
      <c r="EP1055" s="64"/>
      <c r="EQ1055" s="64"/>
      <c r="ER1055" s="64"/>
      <c r="ES1055" s="166"/>
      <c r="ET1055" s="166"/>
      <c r="EU1055" s="166"/>
      <c r="EV1055" s="166"/>
      <c r="EW1055" s="166"/>
      <c r="EX1055" s="166"/>
      <c r="EY1055" s="166"/>
      <c r="EZ1055" s="166"/>
      <c r="FA1055" s="166"/>
      <c r="FB1055" s="166"/>
      <c r="FC1055" s="166"/>
      <c r="FD1055" s="166"/>
      <c r="FE1055" s="166"/>
      <c r="FF1055" s="166"/>
      <c r="FG1055" s="166"/>
      <c r="FH1055" s="166"/>
      <c r="FI1055" s="166"/>
      <c r="FJ1055" s="166"/>
      <c r="FK1055" s="166"/>
      <c r="FL1055" s="166"/>
      <c r="FM1055" s="166"/>
    </row>
    <row r="1056" spans="66:169" x14ac:dyDescent="0.3">
      <c r="BN1056" s="64"/>
      <c r="BO1056" s="64"/>
      <c r="BP1056" s="64"/>
      <c r="BQ1056" s="64"/>
      <c r="BR1056" s="64"/>
      <c r="BS1056" s="64"/>
      <c r="BT1056" s="64"/>
      <c r="BU1056" s="64"/>
      <c r="BV1056" s="64"/>
      <c r="BW1056" s="64"/>
      <c r="BX1056" s="64"/>
      <c r="BY1056" s="64"/>
      <c r="BZ1056" s="64"/>
      <c r="CA1056" s="64"/>
      <c r="CC1056" s="64"/>
      <c r="CD1056" s="64"/>
      <c r="CE1056" s="64"/>
      <c r="CF1056" s="64"/>
      <c r="CG1056" s="64"/>
      <c r="CH1056" s="64"/>
      <c r="CI1056" s="64"/>
      <c r="CJ1056" s="64"/>
      <c r="CK1056" s="64"/>
      <c r="CL1056" s="64"/>
      <c r="CM1056" s="64"/>
      <c r="CN1056" s="64"/>
      <c r="CO1056" s="64"/>
      <c r="CP1056" s="64"/>
      <c r="CQ1056" s="64"/>
      <c r="CR1056" s="64"/>
      <c r="CS1056" s="64"/>
      <c r="CT1056" s="64"/>
      <c r="CU1056" s="64"/>
      <c r="CV1056" s="64"/>
      <c r="CW1056" s="64"/>
      <c r="CX1056" s="64"/>
      <c r="CY1056" s="64"/>
      <c r="CZ1056" s="64"/>
      <c r="DA1056" s="64"/>
      <c r="DB1056" s="64"/>
      <c r="DC1056" s="64"/>
      <c r="DD1056" s="64"/>
      <c r="DE1056" s="64"/>
      <c r="DF1056" s="65"/>
      <c r="DG1056" s="65"/>
      <c r="DH1056" s="64"/>
      <c r="DI1056" s="64"/>
      <c r="DJ1056" s="64"/>
      <c r="DK1056" s="64"/>
      <c r="DL1056" s="64"/>
      <c r="DM1056" s="64"/>
      <c r="DN1056" s="64"/>
      <c r="DO1056" s="64"/>
      <c r="DP1056" s="64"/>
      <c r="DQ1056" s="64"/>
      <c r="DR1056" s="64"/>
      <c r="DS1056" s="65"/>
      <c r="DT1056" s="65"/>
      <c r="DU1056" s="65"/>
      <c r="DV1056" s="65"/>
      <c r="DW1056" s="65"/>
      <c r="DX1056" s="65"/>
      <c r="DY1056" s="65"/>
      <c r="DZ1056" s="65"/>
      <c r="EA1056" s="65"/>
      <c r="EB1056" s="65"/>
      <c r="EC1056" s="65"/>
      <c r="ED1056" s="65"/>
      <c r="EE1056" s="65"/>
      <c r="EF1056" s="65"/>
      <c r="EG1056" s="65"/>
      <c r="EH1056" s="65"/>
      <c r="EI1056" s="65"/>
      <c r="EJ1056" s="65"/>
      <c r="EK1056" s="65"/>
      <c r="EL1056" s="65"/>
      <c r="EM1056" s="65"/>
      <c r="EN1056" s="64"/>
      <c r="EO1056" s="64"/>
      <c r="EP1056" s="64"/>
      <c r="EQ1056" s="64"/>
      <c r="ER1056" s="64"/>
      <c r="ES1056" s="166"/>
      <c r="ET1056" s="166"/>
      <c r="EU1056" s="166"/>
      <c r="EV1056" s="166"/>
      <c r="EW1056" s="166"/>
      <c r="EX1056" s="166"/>
      <c r="EY1056" s="166"/>
      <c r="EZ1056" s="166"/>
      <c r="FA1056" s="166"/>
      <c r="FB1056" s="166"/>
      <c r="FC1056" s="166"/>
      <c r="FD1056" s="166"/>
      <c r="FE1056" s="166"/>
      <c r="FF1056" s="166"/>
      <c r="FG1056" s="166"/>
      <c r="FH1056" s="166"/>
      <c r="FI1056" s="166"/>
      <c r="FJ1056" s="166"/>
      <c r="FK1056" s="166"/>
      <c r="FL1056" s="166"/>
      <c r="FM1056" s="166"/>
    </row>
    <row r="1057" spans="66:169" x14ac:dyDescent="0.3">
      <c r="BN1057" s="64"/>
      <c r="BO1057" s="64"/>
      <c r="BP1057" s="64"/>
      <c r="BQ1057" s="64"/>
      <c r="BR1057" s="64"/>
      <c r="BS1057" s="64"/>
      <c r="BT1057" s="64"/>
      <c r="BU1057" s="64"/>
      <c r="BV1057" s="64"/>
      <c r="BW1057" s="64"/>
      <c r="BX1057" s="64"/>
      <c r="BY1057" s="64"/>
      <c r="BZ1057" s="64"/>
      <c r="CA1057" s="64"/>
      <c r="CC1057" s="64"/>
      <c r="CD1057" s="64"/>
      <c r="CE1057" s="64"/>
      <c r="CF1057" s="64"/>
      <c r="CG1057" s="64"/>
      <c r="CH1057" s="64"/>
      <c r="CI1057" s="64"/>
      <c r="CJ1057" s="64"/>
      <c r="CK1057" s="64"/>
      <c r="CL1057" s="64"/>
      <c r="CM1057" s="64"/>
      <c r="CN1057" s="64"/>
      <c r="CO1057" s="64"/>
      <c r="CP1057" s="64"/>
      <c r="CQ1057" s="64"/>
      <c r="CR1057" s="64"/>
      <c r="CS1057" s="64"/>
      <c r="CT1057" s="64"/>
      <c r="CU1057" s="64"/>
      <c r="CV1057" s="64"/>
      <c r="CW1057" s="64"/>
      <c r="CX1057" s="64"/>
      <c r="CY1057" s="64"/>
      <c r="CZ1057" s="64"/>
      <c r="DA1057" s="64"/>
      <c r="DB1057" s="64"/>
      <c r="DC1057" s="64"/>
      <c r="DD1057" s="64"/>
      <c r="DE1057" s="64"/>
      <c r="DF1057" s="65"/>
      <c r="DG1057" s="65"/>
      <c r="DH1057" s="64"/>
      <c r="DI1057" s="64"/>
      <c r="DJ1057" s="64"/>
      <c r="DK1057" s="64"/>
      <c r="DL1057" s="64"/>
      <c r="DM1057" s="64"/>
      <c r="DN1057" s="64"/>
      <c r="DO1057" s="64"/>
      <c r="DP1057" s="64"/>
      <c r="DQ1057" s="64"/>
      <c r="DR1057" s="64"/>
      <c r="DS1057" s="65"/>
      <c r="DT1057" s="65"/>
      <c r="DU1057" s="65"/>
      <c r="DV1057" s="65"/>
      <c r="DW1057" s="65"/>
      <c r="DX1057" s="65"/>
      <c r="DY1057" s="65"/>
      <c r="DZ1057" s="65"/>
      <c r="EA1057" s="65"/>
      <c r="EB1057" s="65"/>
      <c r="EC1057" s="65"/>
      <c r="ED1057" s="65"/>
      <c r="EE1057" s="65"/>
      <c r="EF1057" s="65"/>
      <c r="EG1057" s="65"/>
      <c r="EH1057" s="65"/>
      <c r="EI1057" s="65"/>
      <c r="EJ1057" s="65"/>
      <c r="EK1057" s="65"/>
      <c r="EL1057" s="65"/>
      <c r="EM1057" s="65"/>
      <c r="EN1057" s="64"/>
      <c r="EO1057" s="64"/>
      <c r="EP1057" s="64"/>
      <c r="EQ1057" s="64"/>
      <c r="ER1057" s="64"/>
      <c r="ES1057" s="166"/>
      <c r="ET1057" s="166"/>
      <c r="EU1057" s="166"/>
      <c r="EV1057" s="166"/>
      <c r="EW1057" s="166"/>
      <c r="EX1057" s="166"/>
      <c r="EY1057" s="166"/>
      <c r="EZ1057" s="166"/>
      <c r="FA1057" s="166"/>
      <c r="FB1057" s="166"/>
      <c r="FC1057" s="166"/>
      <c r="FD1057" s="166"/>
      <c r="FE1057" s="166"/>
      <c r="FF1057" s="166"/>
      <c r="FG1057" s="166"/>
      <c r="FH1057" s="166"/>
      <c r="FI1057" s="166"/>
      <c r="FJ1057" s="166"/>
      <c r="FK1057" s="166"/>
      <c r="FL1057" s="166"/>
      <c r="FM1057" s="166"/>
    </row>
    <row r="1058" spans="66:169" x14ac:dyDescent="0.3">
      <c r="BN1058" s="64"/>
      <c r="BO1058" s="64"/>
      <c r="BP1058" s="64"/>
      <c r="BQ1058" s="64"/>
      <c r="BR1058" s="64"/>
      <c r="BS1058" s="64"/>
      <c r="BT1058" s="64"/>
      <c r="BU1058" s="64"/>
      <c r="BV1058" s="64"/>
      <c r="BW1058" s="64"/>
      <c r="BX1058" s="64"/>
      <c r="BY1058" s="64"/>
      <c r="BZ1058" s="64"/>
      <c r="CA1058" s="64"/>
      <c r="CC1058" s="64"/>
      <c r="CD1058" s="64"/>
      <c r="CE1058" s="64"/>
      <c r="CF1058" s="64"/>
      <c r="CG1058" s="64"/>
      <c r="CH1058" s="64"/>
      <c r="CI1058" s="64"/>
      <c r="CJ1058" s="64"/>
      <c r="CK1058" s="64"/>
      <c r="CL1058" s="64"/>
      <c r="CM1058" s="64"/>
      <c r="CN1058" s="64"/>
      <c r="CO1058" s="64"/>
      <c r="CP1058" s="64"/>
      <c r="CQ1058" s="64"/>
      <c r="CR1058" s="64"/>
      <c r="CS1058" s="64"/>
      <c r="CT1058" s="64"/>
      <c r="CU1058" s="64"/>
      <c r="CV1058" s="64"/>
      <c r="CW1058" s="64"/>
      <c r="CX1058" s="64"/>
      <c r="CY1058" s="64"/>
      <c r="CZ1058" s="64"/>
      <c r="DA1058" s="64"/>
      <c r="DB1058" s="64"/>
      <c r="DC1058" s="64"/>
      <c r="DD1058" s="64"/>
      <c r="DE1058" s="64"/>
      <c r="DF1058" s="65"/>
      <c r="DG1058" s="65"/>
      <c r="DH1058" s="64"/>
      <c r="DI1058" s="64"/>
      <c r="DJ1058" s="64"/>
      <c r="DK1058" s="64"/>
      <c r="DL1058" s="64"/>
      <c r="DM1058" s="64"/>
      <c r="DN1058" s="64"/>
      <c r="DO1058" s="64"/>
      <c r="DP1058" s="64"/>
      <c r="DQ1058" s="64"/>
      <c r="DR1058" s="64"/>
      <c r="DS1058" s="65"/>
      <c r="DT1058" s="65"/>
      <c r="DU1058" s="65"/>
      <c r="DV1058" s="65"/>
      <c r="DW1058" s="65"/>
      <c r="DX1058" s="65"/>
      <c r="DY1058" s="65"/>
      <c r="DZ1058" s="65"/>
      <c r="EA1058" s="65"/>
      <c r="EB1058" s="65"/>
      <c r="EC1058" s="65"/>
      <c r="ED1058" s="65"/>
      <c r="EE1058" s="65"/>
      <c r="EF1058" s="65"/>
      <c r="EG1058" s="65"/>
      <c r="EH1058" s="65"/>
      <c r="EI1058" s="65"/>
      <c r="EJ1058" s="65"/>
      <c r="EK1058" s="65"/>
      <c r="EL1058" s="65"/>
      <c r="EM1058" s="65"/>
      <c r="EN1058" s="64"/>
      <c r="EO1058" s="64"/>
      <c r="EP1058" s="64"/>
      <c r="EQ1058" s="64"/>
      <c r="ER1058" s="64"/>
      <c r="ES1058" s="166"/>
      <c r="ET1058" s="166"/>
      <c r="EU1058" s="166"/>
      <c r="EV1058" s="166"/>
      <c r="EW1058" s="166"/>
      <c r="EX1058" s="166"/>
      <c r="EY1058" s="166"/>
      <c r="EZ1058" s="166"/>
      <c r="FA1058" s="166"/>
      <c r="FB1058" s="166"/>
      <c r="FC1058" s="166"/>
      <c r="FD1058" s="166"/>
      <c r="FE1058" s="166"/>
      <c r="FF1058" s="166"/>
      <c r="FG1058" s="166"/>
      <c r="FH1058" s="166"/>
      <c r="FI1058" s="166"/>
      <c r="FJ1058" s="166"/>
      <c r="FK1058" s="166"/>
      <c r="FL1058" s="166"/>
      <c r="FM1058" s="166"/>
    </row>
    <row r="1059" spans="66:169" x14ac:dyDescent="0.3">
      <c r="BN1059" s="64"/>
      <c r="BO1059" s="64"/>
      <c r="BP1059" s="64"/>
      <c r="BQ1059" s="64"/>
      <c r="BR1059" s="64"/>
      <c r="BS1059" s="64"/>
      <c r="BT1059" s="64"/>
      <c r="BU1059" s="64"/>
      <c r="BV1059" s="64"/>
      <c r="BW1059" s="64"/>
      <c r="BX1059" s="64"/>
      <c r="BY1059" s="64"/>
      <c r="BZ1059" s="64"/>
      <c r="CA1059" s="64"/>
      <c r="CC1059" s="64"/>
      <c r="CD1059" s="64"/>
      <c r="CE1059" s="64"/>
      <c r="CF1059" s="64"/>
      <c r="CG1059" s="64"/>
      <c r="CH1059" s="64"/>
      <c r="CI1059" s="64"/>
      <c r="CJ1059" s="64"/>
      <c r="CK1059" s="64"/>
      <c r="CL1059" s="64"/>
      <c r="CM1059" s="64"/>
      <c r="CN1059" s="64"/>
      <c r="CO1059" s="64"/>
      <c r="CP1059" s="64"/>
      <c r="CQ1059" s="64"/>
      <c r="CR1059" s="64"/>
      <c r="CS1059" s="64"/>
      <c r="CT1059" s="64"/>
      <c r="CU1059" s="64"/>
      <c r="CV1059" s="64"/>
      <c r="CW1059" s="64"/>
      <c r="CX1059" s="64"/>
      <c r="CY1059" s="64"/>
      <c r="CZ1059" s="64"/>
      <c r="DA1059" s="64"/>
      <c r="DB1059" s="64"/>
      <c r="DC1059" s="64"/>
      <c r="DD1059" s="64"/>
      <c r="DE1059" s="64"/>
      <c r="DF1059" s="65"/>
      <c r="DG1059" s="65"/>
      <c r="DH1059" s="64"/>
      <c r="DI1059" s="64"/>
      <c r="DJ1059" s="64"/>
      <c r="DK1059" s="64"/>
      <c r="DL1059" s="64"/>
      <c r="DM1059" s="64"/>
      <c r="DN1059" s="64"/>
      <c r="DO1059" s="64"/>
      <c r="DP1059" s="64"/>
      <c r="DQ1059" s="64"/>
      <c r="DR1059" s="64"/>
      <c r="DS1059" s="65"/>
      <c r="DT1059" s="65"/>
      <c r="DU1059" s="65"/>
      <c r="DV1059" s="65"/>
      <c r="DW1059" s="65"/>
      <c r="DX1059" s="65"/>
      <c r="DY1059" s="65"/>
      <c r="DZ1059" s="65"/>
      <c r="EA1059" s="65"/>
      <c r="EB1059" s="65"/>
      <c r="EC1059" s="65"/>
      <c r="ED1059" s="65"/>
      <c r="EE1059" s="65"/>
      <c r="EF1059" s="65"/>
      <c r="EG1059" s="65"/>
      <c r="EH1059" s="65"/>
      <c r="EI1059" s="65"/>
      <c r="EJ1059" s="65"/>
      <c r="EK1059" s="65"/>
      <c r="EL1059" s="65"/>
      <c r="EM1059" s="65"/>
      <c r="EN1059" s="64"/>
      <c r="EO1059" s="64"/>
      <c r="EP1059" s="64"/>
      <c r="EQ1059" s="64"/>
      <c r="ER1059" s="64"/>
      <c r="ES1059" s="166"/>
      <c r="ET1059" s="166"/>
      <c r="EU1059" s="166"/>
      <c r="EV1059" s="166"/>
      <c r="EW1059" s="166"/>
      <c r="EX1059" s="166"/>
      <c r="EY1059" s="166"/>
      <c r="EZ1059" s="166"/>
      <c r="FA1059" s="166"/>
      <c r="FB1059" s="166"/>
      <c r="FC1059" s="166"/>
      <c r="FD1059" s="166"/>
      <c r="FE1059" s="166"/>
      <c r="FF1059" s="166"/>
      <c r="FG1059" s="166"/>
      <c r="FH1059" s="166"/>
      <c r="FI1059" s="166"/>
      <c r="FJ1059" s="166"/>
      <c r="FK1059" s="166"/>
      <c r="FL1059" s="166"/>
      <c r="FM1059" s="166"/>
    </row>
    <row r="1060" spans="66:169" x14ac:dyDescent="0.3">
      <c r="BN1060" s="64"/>
      <c r="BO1060" s="64"/>
      <c r="BP1060" s="64"/>
      <c r="BQ1060" s="64"/>
      <c r="BR1060" s="64"/>
      <c r="BS1060" s="64"/>
      <c r="BT1060" s="64"/>
      <c r="BU1060" s="64"/>
      <c r="BV1060" s="64"/>
      <c r="BW1060" s="64"/>
      <c r="BX1060" s="64"/>
      <c r="BY1060" s="64"/>
      <c r="BZ1060" s="64"/>
      <c r="CA1060" s="64"/>
      <c r="CC1060" s="64"/>
      <c r="CD1060" s="64"/>
      <c r="CE1060" s="64"/>
      <c r="CF1060" s="64"/>
      <c r="CG1060" s="64"/>
      <c r="CH1060" s="64"/>
      <c r="CI1060" s="64"/>
      <c r="CJ1060" s="64"/>
      <c r="CK1060" s="64"/>
      <c r="CL1060" s="64"/>
      <c r="CM1060" s="64"/>
      <c r="CN1060" s="64"/>
      <c r="CO1060" s="64"/>
      <c r="CP1060" s="64"/>
      <c r="CQ1060" s="64"/>
      <c r="CR1060" s="64"/>
      <c r="CS1060" s="64"/>
      <c r="CT1060" s="64"/>
      <c r="CU1060" s="64"/>
      <c r="CV1060" s="64"/>
      <c r="CW1060" s="64"/>
      <c r="CX1060" s="64"/>
      <c r="CY1060" s="64"/>
      <c r="CZ1060" s="64"/>
      <c r="DA1060" s="64"/>
      <c r="DB1060" s="64"/>
      <c r="DC1060" s="64"/>
      <c r="DD1060" s="64"/>
      <c r="DE1060" s="64"/>
      <c r="DF1060" s="65"/>
      <c r="DG1060" s="65"/>
      <c r="DH1060" s="64"/>
      <c r="DI1060" s="64"/>
      <c r="DJ1060" s="64"/>
      <c r="DK1060" s="64"/>
      <c r="DL1060" s="64"/>
      <c r="DM1060" s="64"/>
      <c r="DN1060" s="64"/>
      <c r="DO1060" s="64"/>
      <c r="DP1060" s="64"/>
      <c r="DQ1060" s="64"/>
      <c r="DR1060" s="64"/>
      <c r="DS1060" s="65"/>
      <c r="DT1060" s="65"/>
      <c r="DU1060" s="65"/>
      <c r="DV1060" s="65"/>
      <c r="DW1060" s="65"/>
      <c r="DX1060" s="65"/>
      <c r="DY1060" s="65"/>
      <c r="DZ1060" s="65"/>
      <c r="EA1060" s="65"/>
      <c r="EB1060" s="65"/>
      <c r="EC1060" s="65"/>
      <c r="ED1060" s="65"/>
      <c r="EE1060" s="65"/>
      <c r="EF1060" s="65"/>
      <c r="EG1060" s="65"/>
      <c r="EH1060" s="65"/>
      <c r="EI1060" s="65"/>
      <c r="EJ1060" s="65"/>
      <c r="EK1060" s="65"/>
      <c r="EL1060" s="65"/>
      <c r="EM1060" s="65"/>
      <c r="EN1060" s="64"/>
      <c r="EO1060" s="64"/>
      <c r="EP1060" s="64"/>
      <c r="EQ1060" s="64"/>
      <c r="ER1060" s="64"/>
      <c r="ES1060" s="166"/>
      <c r="ET1060" s="166"/>
      <c r="EU1060" s="166"/>
      <c r="EV1060" s="166"/>
      <c r="EW1060" s="166"/>
      <c r="EX1060" s="166"/>
      <c r="EY1060" s="166"/>
      <c r="EZ1060" s="166"/>
      <c r="FA1060" s="166"/>
      <c r="FB1060" s="166"/>
      <c r="FC1060" s="166"/>
      <c r="FD1060" s="166"/>
      <c r="FE1060" s="166"/>
      <c r="FF1060" s="166"/>
      <c r="FG1060" s="166"/>
      <c r="FH1060" s="166"/>
      <c r="FI1060" s="166"/>
      <c r="FJ1060" s="166"/>
      <c r="FK1060" s="166"/>
      <c r="FL1060" s="166"/>
      <c r="FM1060" s="166"/>
    </row>
    <row r="1061" spans="66:169" x14ac:dyDescent="0.3">
      <c r="BN1061" s="64"/>
      <c r="BO1061" s="64"/>
      <c r="BP1061" s="64"/>
      <c r="BQ1061" s="64"/>
      <c r="BR1061" s="64"/>
      <c r="BS1061" s="64"/>
      <c r="BT1061" s="64"/>
      <c r="BU1061" s="64"/>
      <c r="BV1061" s="64"/>
      <c r="BW1061" s="64"/>
      <c r="BX1061" s="64"/>
      <c r="BY1061" s="64"/>
      <c r="BZ1061" s="64"/>
      <c r="CA1061" s="64"/>
      <c r="CC1061" s="64"/>
      <c r="CD1061" s="64"/>
      <c r="CE1061" s="64"/>
      <c r="CF1061" s="64"/>
      <c r="CG1061" s="64"/>
      <c r="CH1061" s="64"/>
      <c r="CI1061" s="64"/>
      <c r="CJ1061" s="64"/>
      <c r="CK1061" s="64"/>
      <c r="CL1061" s="64"/>
      <c r="CM1061" s="64"/>
      <c r="CN1061" s="64"/>
      <c r="CO1061" s="64"/>
      <c r="CP1061" s="64"/>
      <c r="CQ1061" s="64"/>
      <c r="CR1061" s="64"/>
      <c r="CS1061" s="64"/>
      <c r="CT1061" s="64"/>
      <c r="CU1061" s="64"/>
      <c r="CV1061" s="64"/>
      <c r="CW1061" s="64"/>
      <c r="CX1061" s="64"/>
      <c r="CY1061" s="64"/>
      <c r="CZ1061" s="64"/>
      <c r="DA1061" s="64"/>
      <c r="DB1061" s="64"/>
      <c r="DC1061" s="64"/>
      <c r="DD1061" s="64"/>
      <c r="DE1061" s="64"/>
      <c r="DF1061" s="65"/>
      <c r="DG1061" s="65"/>
      <c r="DH1061" s="64"/>
      <c r="DI1061" s="64"/>
      <c r="DJ1061" s="64"/>
      <c r="DK1061" s="64"/>
      <c r="DL1061" s="64"/>
      <c r="DM1061" s="64"/>
      <c r="DN1061" s="64"/>
      <c r="DO1061" s="64"/>
      <c r="DP1061" s="64"/>
      <c r="DQ1061" s="64"/>
      <c r="DR1061" s="64"/>
      <c r="DS1061" s="65"/>
      <c r="DT1061" s="65"/>
      <c r="DU1061" s="65"/>
      <c r="DV1061" s="65"/>
      <c r="DW1061" s="65"/>
      <c r="DX1061" s="65"/>
      <c r="DY1061" s="65"/>
      <c r="DZ1061" s="65"/>
      <c r="EA1061" s="65"/>
      <c r="EB1061" s="65"/>
      <c r="EC1061" s="65"/>
      <c r="ED1061" s="65"/>
      <c r="EE1061" s="65"/>
      <c r="EF1061" s="65"/>
      <c r="EG1061" s="65"/>
      <c r="EH1061" s="65"/>
      <c r="EI1061" s="65"/>
      <c r="EJ1061" s="65"/>
      <c r="EK1061" s="65"/>
      <c r="EL1061" s="65"/>
      <c r="EM1061" s="65"/>
      <c r="EN1061" s="64"/>
      <c r="EO1061" s="64"/>
      <c r="EP1061" s="64"/>
      <c r="EQ1061" s="64"/>
      <c r="ER1061" s="64"/>
      <c r="ES1061" s="166"/>
      <c r="ET1061" s="166"/>
      <c r="EU1061" s="166"/>
      <c r="EV1061" s="166"/>
      <c r="EW1061" s="166"/>
      <c r="EX1061" s="166"/>
      <c r="EY1061" s="166"/>
      <c r="EZ1061" s="166"/>
      <c r="FA1061" s="166"/>
      <c r="FB1061" s="166"/>
      <c r="FC1061" s="166"/>
      <c r="FD1061" s="166"/>
      <c r="FE1061" s="166"/>
      <c r="FF1061" s="166"/>
      <c r="FG1061" s="166"/>
      <c r="FH1061" s="166"/>
      <c r="FI1061" s="166"/>
      <c r="FJ1061" s="166"/>
      <c r="FK1061" s="166"/>
      <c r="FL1061" s="166"/>
      <c r="FM1061" s="166"/>
    </row>
    <row r="1062" spans="66:169" x14ac:dyDescent="0.3">
      <c r="BN1062" s="64"/>
      <c r="BO1062" s="64"/>
      <c r="BP1062" s="64"/>
      <c r="BQ1062" s="64"/>
      <c r="BR1062" s="64"/>
      <c r="BS1062" s="64"/>
      <c r="BT1062" s="64"/>
      <c r="BU1062" s="64"/>
      <c r="BV1062" s="64"/>
      <c r="BW1062" s="64"/>
      <c r="BX1062" s="64"/>
      <c r="BY1062" s="64"/>
      <c r="BZ1062" s="64"/>
      <c r="CA1062" s="64"/>
      <c r="CC1062" s="64"/>
      <c r="CD1062" s="64"/>
      <c r="CE1062" s="64"/>
      <c r="CF1062" s="64"/>
      <c r="CG1062" s="64"/>
      <c r="CH1062" s="64"/>
      <c r="CI1062" s="64"/>
      <c r="CJ1062" s="64"/>
      <c r="CK1062" s="64"/>
      <c r="CL1062" s="64"/>
      <c r="CM1062" s="64"/>
      <c r="CN1062" s="64"/>
      <c r="CO1062" s="64"/>
      <c r="CP1062" s="64"/>
      <c r="CQ1062" s="64"/>
      <c r="CR1062" s="64"/>
      <c r="CS1062" s="64"/>
      <c r="CT1062" s="64"/>
      <c r="CU1062" s="64"/>
      <c r="CV1062" s="64"/>
      <c r="CW1062" s="64"/>
      <c r="CX1062" s="64"/>
      <c r="CY1062" s="64"/>
      <c r="CZ1062" s="64"/>
      <c r="DA1062" s="64"/>
      <c r="DB1062" s="64"/>
      <c r="DC1062" s="64"/>
      <c r="DD1062" s="64"/>
      <c r="DE1062" s="64"/>
      <c r="DF1062" s="65"/>
      <c r="DG1062" s="65"/>
      <c r="DH1062" s="64"/>
      <c r="DI1062" s="64"/>
      <c r="DJ1062" s="64"/>
      <c r="DK1062" s="64"/>
      <c r="DL1062" s="64"/>
      <c r="DM1062" s="64"/>
      <c r="DN1062" s="64"/>
      <c r="DO1062" s="64"/>
      <c r="DP1062" s="64"/>
      <c r="DQ1062" s="64"/>
      <c r="DR1062" s="64"/>
      <c r="DS1062" s="65"/>
      <c r="DT1062" s="65"/>
      <c r="DU1062" s="65"/>
      <c r="DV1062" s="65"/>
      <c r="DW1062" s="65"/>
      <c r="DX1062" s="65"/>
      <c r="DY1062" s="65"/>
      <c r="DZ1062" s="65"/>
      <c r="EA1062" s="65"/>
      <c r="EB1062" s="65"/>
      <c r="EC1062" s="65"/>
      <c r="ED1062" s="65"/>
      <c r="EE1062" s="65"/>
      <c r="EF1062" s="65"/>
      <c r="EG1062" s="65"/>
      <c r="EH1062" s="65"/>
      <c r="EI1062" s="65"/>
      <c r="EJ1062" s="65"/>
      <c r="EK1062" s="65"/>
      <c r="EL1062" s="65"/>
      <c r="EM1062" s="65"/>
      <c r="EN1062" s="64"/>
      <c r="EO1062" s="64"/>
      <c r="EP1062" s="64"/>
      <c r="EQ1062" s="64"/>
      <c r="ER1062" s="64"/>
      <c r="ES1062" s="166"/>
      <c r="ET1062" s="166"/>
      <c r="EU1062" s="166"/>
      <c r="EV1062" s="166"/>
      <c r="EW1062" s="166"/>
      <c r="EX1062" s="166"/>
      <c r="EY1062" s="166"/>
      <c r="EZ1062" s="166"/>
      <c r="FA1062" s="166"/>
      <c r="FB1062" s="166"/>
      <c r="FC1062" s="166"/>
      <c r="FD1062" s="166"/>
      <c r="FE1062" s="166"/>
      <c r="FF1062" s="166"/>
      <c r="FG1062" s="166"/>
      <c r="FH1062" s="166"/>
      <c r="FI1062" s="166"/>
      <c r="FJ1062" s="166"/>
      <c r="FK1062" s="166"/>
      <c r="FL1062" s="166"/>
      <c r="FM1062" s="166"/>
    </row>
    <row r="1063" spans="66:169" x14ac:dyDescent="0.3">
      <c r="BN1063" s="64"/>
      <c r="BO1063" s="64"/>
      <c r="BP1063" s="64"/>
      <c r="BQ1063" s="64"/>
      <c r="BR1063" s="64"/>
      <c r="BS1063" s="64"/>
      <c r="BT1063" s="64"/>
      <c r="BU1063" s="64"/>
      <c r="BV1063" s="64"/>
      <c r="BW1063" s="64"/>
      <c r="BX1063" s="64"/>
      <c r="BY1063" s="64"/>
      <c r="BZ1063" s="64"/>
      <c r="CA1063" s="64"/>
      <c r="CC1063" s="64"/>
      <c r="CD1063" s="64"/>
      <c r="CE1063" s="64"/>
      <c r="CF1063" s="64"/>
      <c r="CG1063" s="64"/>
      <c r="CH1063" s="64"/>
      <c r="CI1063" s="64"/>
      <c r="CJ1063" s="64"/>
      <c r="CK1063" s="64"/>
      <c r="CL1063" s="64"/>
      <c r="CM1063" s="64"/>
      <c r="CN1063" s="64"/>
      <c r="CO1063" s="64"/>
      <c r="CP1063" s="64"/>
      <c r="CQ1063" s="64"/>
      <c r="CR1063" s="64"/>
      <c r="CS1063" s="64"/>
      <c r="CT1063" s="64"/>
      <c r="CU1063" s="64"/>
      <c r="CV1063" s="64"/>
      <c r="CW1063" s="64"/>
      <c r="CX1063" s="64"/>
      <c r="CY1063" s="64"/>
      <c r="CZ1063" s="64"/>
      <c r="DA1063" s="64"/>
      <c r="DB1063" s="64"/>
      <c r="DC1063" s="64"/>
      <c r="DD1063" s="64"/>
      <c r="DE1063" s="64"/>
      <c r="DF1063" s="65"/>
      <c r="DG1063" s="65"/>
      <c r="DH1063" s="64"/>
      <c r="DI1063" s="64"/>
      <c r="DJ1063" s="64"/>
      <c r="DK1063" s="64"/>
      <c r="DL1063" s="64"/>
      <c r="DM1063" s="64"/>
      <c r="DN1063" s="64"/>
      <c r="DO1063" s="64"/>
      <c r="DP1063" s="64"/>
      <c r="DQ1063" s="64"/>
      <c r="DR1063" s="64"/>
      <c r="DS1063" s="65"/>
      <c r="DT1063" s="65"/>
      <c r="DU1063" s="65"/>
      <c r="DV1063" s="65"/>
      <c r="DW1063" s="65"/>
      <c r="DX1063" s="65"/>
      <c r="DY1063" s="65"/>
      <c r="DZ1063" s="65"/>
      <c r="EA1063" s="65"/>
      <c r="EB1063" s="65"/>
      <c r="EC1063" s="65"/>
      <c r="ED1063" s="65"/>
      <c r="EE1063" s="65"/>
      <c r="EF1063" s="65"/>
      <c r="EG1063" s="65"/>
      <c r="EH1063" s="65"/>
      <c r="EI1063" s="65"/>
      <c r="EJ1063" s="65"/>
      <c r="EK1063" s="65"/>
      <c r="EL1063" s="65"/>
      <c r="EM1063" s="65"/>
      <c r="EN1063" s="64"/>
      <c r="EO1063" s="64"/>
      <c r="EP1063" s="64"/>
      <c r="EQ1063" s="64"/>
      <c r="ER1063" s="64"/>
      <c r="ES1063" s="166"/>
      <c r="ET1063" s="166"/>
      <c r="EU1063" s="166"/>
      <c r="EV1063" s="166"/>
      <c r="EW1063" s="166"/>
      <c r="EX1063" s="166"/>
      <c r="EY1063" s="166"/>
      <c r="EZ1063" s="166"/>
      <c r="FA1063" s="166"/>
      <c r="FB1063" s="166"/>
      <c r="FC1063" s="166"/>
      <c r="FD1063" s="166"/>
      <c r="FE1063" s="166"/>
      <c r="FF1063" s="166"/>
      <c r="FG1063" s="166"/>
      <c r="FH1063" s="166"/>
      <c r="FI1063" s="166"/>
      <c r="FJ1063" s="166"/>
      <c r="FK1063" s="166"/>
      <c r="FL1063" s="166"/>
      <c r="FM1063" s="166"/>
    </row>
    <row r="1064" spans="66:169" x14ac:dyDescent="0.3">
      <c r="BN1064" s="64"/>
      <c r="BO1064" s="64"/>
      <c r="BP1064" s="64"/>
      <c r="BQ1064" s="64"/>
      <c r="BR1064" s="64"/>
      <c r="BS1064" s="64"/>
      <c r="BT1064" s="64"/>
      <c r="BU1064" s="64"/>
      <c r="BV1064" s="64"/>
      <c r="BW1064" s="64"/>
      <c r="BX1064" s="64"/>
      <c r="BY1064" s="64"/>
      <c r="BZ1064" s="64"/>
      <c r="CA1064" s="64"/>
      <c r="CC1064" s="64"/>
      <c r="CD1064" s="64"/>
      <c r="CE1064" s="64"/>
      <c r="CF1064" s="64"/>
      <c r="CG1064" s="64"/>
      <c r="CH1064" s="64"/>
      <c r="CI1064" s="64"/>
      <c r="CJ1064" s="64"/>
      <c r="CK1064" s="64"/>
      <c r="CL1064" s="64"/>
      <c r="CM1064" s="64"/>
      <c r="CN1064" s="64"/>
      <c r="CO1064" s="64"/>
      <c r="CP1064" s="64"/>
      <c r="CQ1064" s="64"/>
      <c r="CR1064" s="64"/>
      <c r="CS1064" s="64"/>
      <c r="CT1064" s="64"/>
      <c r="CU1064" s="64"/>
      <c r="CV1064" s="64"/>
      <c r="CW1064" s="64"/>
      <c r="CX1064" s="64"/>
      <c r="CY1064" s="64"/>
      <c r="CZ1064" s="64"/>
      <c r="DA1064" s="64"/>
      <c r="DB1064" s="64"/>
      <c r="DC1064" s="64"/>
      <c r="DD1064" s="64"/>
      <c r="DE1064" s="64"/>
      <c r="DF1064" s="65"/>
      <c r="DG1064" s="65"/>
      <c r="DH1064" s="64"/>
      <c r="DI1064" s="64"/>
      <c r="DJ1064" s="64"/>
      <c r="DK1064" s="64"/>
      <c r="DL1064" s="64"/>
      <c r="DM1064" s="64"/>
      <c r="DN1064" s="64"/>
      <c r="DO1064" s="64"/>
      <c r="DP1064" s="64"/>
      <c r="DQ1064" s="64"/>
      <c r="DR1064" s="64"/>
      <c r="DS1064" s="65"/>
      <c r="DT1064" s="65"/>
      <c r="DU1064" s="65"/>
      <c r="DV1064" s="65"/>
      <c r="DW1064" s="65"/>
      <c r="DX1064" s="65"/>
      <c r="DY1064" s="65"/>
      <c r="DZ1064" s="65"/>
      <c r="EA1064" s="65"/>
      <c r="EB1064" s="65"/>
      <c r="EC1064" s="65"/>
      <c r="ED1064" s="65"/>
      <c r="EE1064" s="65"/>
      <c r="EF1064" s="65"/>
      <c r="EG1064" s="65"/>
      <c r="EH1064" s="65"/>
      <c r="EI1064" s="65"/>
      <c r="EJ1064" s="65"/>
      <c r="EK1064" s="65"/>
      <c r="EL1064" s="65"/>
      <c r="EM1064" s="65"/>
      <c r="EN1064" s="64"/>
      <c r="EO1064" s="64"/>
      <c r="EP1064" s="64"/>
      <c r="EQ1064" s="64"/>
      <c r="ER1064" s="64"/>
      <c r="ES1064" s="166"/>
      <c r="ET1064" s="166"/>
      <c r="EU1064" s="166"/>
      <c r="EV1064" s="166"/>
      <c r="EW1064" s="166"/>
      <c r="EX1064" s="166"/>
      <c r="EY1064" s="166"/>
      <c r="EZ1064" s="166"/>
      <c r="FA1064" s="166"/>
      <c r="FB1064" s="166"/>
      <c r="FC1064" s="166"/>
      <c r="FD1064" s="166"/>
      <c r="FE1064" s="166"/>
      <c r="FF1064" s="166"/>
      <c r="FG1064" s="166"/>
      <c r="FH1064" s="166"/>
      <c r="FI1064" s="166"/>
      <c r="FJ1064" s="166"/>
      <c r="FK1064" s="166"/>
      <c r="FL1064" s="166"/>
      <c r="FM1064" s="166"/>
    </row>
    <row r="1065" spans="66:169" x14ac:dyDescent="0.3">
      <c r="BN1065" s="64"/>
      <c r="BO1065" s="64"/>
      <c r="BP1065" s="64"/>
      <c r="BQ1065" s="64"/>
      <c r="BR1065" s="64"/>
      <c r="BS1065" s="64"/>
      <c r="BT1065" s="64"/>
      <c r="BU1065" s="64"/>
      <c r="BV1065" s="64"/>
      <c r="BW1065" s="64"/>
      <c r="BX1065" s="64"/>
      <c r="BY1065" s="64"/>
      <c r="BZ1065" s="64"/>
      <c r="CA1065" s="64"/>
      <c r="CC1065" s="64"/>
      <c r="CD1065" s="64"/>
      <c r="CE1065" s="64"/>
      <c r="CF1065" s="64"/>
      <c r="CG1065" s="64"/>
      <c r="CH1065" s="64"/>
      <c r="CI1065" s="64"/>
      <c r="CJ1065" s="64"/>
      <c r="CK1065" s="64"/>
      <c r="CL1065" s="64"/>
      <c r="CM1065" s="64"/>
      <c r="CN1065" s="64"/>
      <c r="CO1065" s="64"/>
      <c r="CP1065" s="64"/>
      <c r="CQ1065" s="64"/>
      <c r="CR1065" s="64"/>
      <c r="CS1065" s="64"/>
      <c r="CT1065" s="64"/>
      <c r="CU1065" s="64"/>
      <c r="CV1065" s="64"/>
      <c r="CW1065" s="64"/>
      <c r="CX1065" s="64"/>
      <c r="CY1065" s="64"/>
      <c r="CZ1065" s="64"/>
      <c r="DA1065" s="64"/>
      <c r="DB1065" s="64"/>
      <c r="DC1065" s="64"/>
      <c r="DD1065" s="64"/>
      <c r="DE1065" s="64"/>
      <c r="DF1065" s="65"/>
      <c r="DG1065" s="65"/>
      <c r="DH1065" s="64"/>
      <c r="DI1065" s="64"/>
      <c r="DJ1065" s="64"/>
      <c r="DK1065" s="64"/>
      <c r="DL1065" s="64"/>
      <c r="DM1065" s="64"/>
      <c r="DN1065" s="64"/>
      <c r="DO1065" s="64"/>
      <c r="DP1065" s="64"/>
      <c r="DQ1065" s="64"/>
      <c r="DR1065" s="64"/>
      <c r="DS1065" s="65"/>
      <c r="DT1065" s="65"/>
      <c r="DU1065" s="65"/>
      <c r="DV1065" s="65"/>
      <c r="DW1065" s="65"/>
      <c r="DX1065" s="65"/>
      <c r="DY1065" s="65"/>
      <c r="DZ1065" s="65"/>
      <c r="EA1065" s="65"/>
      <c r="EB1065" s="65"/>
      <c r="EC1065" s="65"/>
      <c r="ED1065" s="65"/>
      <c r="EE1065" s="65"/>
      <c r="EF1065" s="65"/>
      <c r="EG1065" s="65"/>
      <c r="EH1065" s="65"/>
      <c r="EI1065" s="65"/>
      <c r="EJ1065" s="65"/>
      <c r="EK1065" s="65"/>
      <c r="EL1065" s="65"/>
      <c r="EM1065" s="65"/>
      <c r="EN1065" s="64"/>
      <c r="EO1065" s="64"/>
      <c r="EP1065" s="64"/>
      <c r="EQ1065" s="64"/>
      <c r="ER1065" s="64"/>
      <c r="ES1065" s="166"/>
      <c r="ET1065" s="166"/>
      <c r="EU1065" s="166"/>
      <c r="EV1065" s="166"/>
      <c r="EW1065" s="166"/>
      <c r="EX1065" s="166"/>
      <c r="EY1065" s="166"/>
      <c r="EZ1065" s="166"/>
      <c r="FA1065" s="166"/>
      <c r="FB1065" s="166"/>
      <c r="FC1065" s="166"/>
      <c r="FD1065" s="166"/>
      <c r="FE1065" s="166"/>
      <c r="FF1065" s="166"/>
      <c r="FG1065" s="166"/>
      <c r="FH1065" s="166"/>
      <c r="FI1065" s="166"/>
      <c r="FJ1065" s="166"/>
      <c r="FK1065" s="166"/>
      <c r="FL1065" s="166"/>
      <c r="FM1065" s="166"/>
    </row>
    <row r="1066" spans="66:169" x14ac:dyDescent="0.3">
      <c r="BN1066" s="64"/>
      <c r="BO1066" s="64"/>
      <c r="BP1066" s="64"/>
      <c r="BQ1066" s="64"/>
      <c r="BR1066" s="64"/>
      <c r="BS1066" s="64"/>
      <c r="BT1066" s="64"/>
      <c r="BU1066" s="64"/>
      <c r="BV1066" s="64"/>
      <c r="BW1066" s="64"/>
      <c r="BX1066" s="64"/>
      <c r="BY1066" s="64"/>
      <c r="BZ1066" s="64"/>
      <c r="CA1066" s="64"/>
      <c r="CC1066" s="64"/>
      <c r="CD1066" s="64"/>
      <c r="CE1066" s="64"/>
      <c r="CF1066" s="64"/>
      <c r="CG1066" s="64"/>
      <c r="CH1066" s="64"/>
      <c r="CI1066" s="64"/>
      <c r="CJ1066" s="64"/>
      <c r="CK1066" s="64"/>
      <c r="CL1066" s="64"/>
      <c r="CM1066" s="64"/>
      <c r="CN1066" s="64"/>
      <c r="CO1066" s="64"/>
      <c r="CP1066" s="64"/>
      <c r="CQ1066" s="64"/>
      <c r="CR1066" s="64"/>
      <c r="CS1066" s="64"/>
      <c r="CT1066" s="64"/>
      <c r="CU1066" s="64"/>
      <c r="CV1066" s="64"/>
      <c r="CW1066" s="64"/>
      <c r="CX1066" s="64"/>
      <c r="CY1066" s="64"/>
      <c r="CZ1066" s="64"/>
      <c r="DA1066" s="64"/>
      <c r="DB1066" s="64"/>
      <c r="DC1066" s="64"/>
      <c r="DD1066" s="64"/>
      <c r="DE1066" s="64"/>
      <c r="DF1066" s="65"/>
      <c r="DG1066" s="65"/>
      <c r="DH1066" s="64"/>
      <c r="DI1066" s="64"/>
      <c r="DJ1066" s="64"/>
      <c r="DK1066" s="64"/>
      <c r="DL1066" s="64"/>
      <c r="DM1066" s="64"/>
      <c r="DN1066" s="64"/>
      <c r="DO1066" s="64"/>
      <c r="DP1066" s="64"/>
      <c r="DQ1066" s="64"/>
      <c r="DR1066" s="64"/>
      <c r="DS1066" s="65"/>
      <c r="DT1066" s="65"/>
      <c r="DU1066" s="65"/>
      <c r="DV1066" s="65"/>
      <c r="DW1066" s="65"/>
      <c r="DX1066" s="65"/>
      <c r="DY1066" s="65"/>
      <c r="DZ1066" s="65"/>
      <c r="EA1066" s="65"/>
      <c r="EB1066" s="65"/>
      <c r="EC1066" s="65"/>
      <c r="ED1066" s="65"/>
      <c r="EE1066" s="65"/>
      <c r="EF1066" s="65"/>
      <c r="EG1066" s="65"/>
      <c r="EH1066" s="65"/>
      <c r="EI1066" s="65"/>
      <c r="EJ1066" s="65"/>
      <c r="EK1066" s="65"/>
      <c r="EL1066" s="65"/>
      <c r="EM1066" s="65"/>
      <c r="EN1066" s="64"/>
      <c r="EO1066" s="64"/>
      <c r="EP1066" s="64"/>
      <c r="EQ1066" s="64"/>
      <c r="ER1066" s="64"/>
      <c r="ES1066" s="166"/>
      <c r="ET1066" s="166"/>
      <c r="EU1066" s="166"/>
      <c r="EV1066" s="166"/>
      <c r="EW1066" s="166"/>
      <c r="EX1066" s="166"/>
      <c r="EY1066" s="166"/>
      <c r="EZ1066" s="166"/>
      <c r="FA1066" s="166"/>
      <c r="FB1066" s="166"/>
      <c r="FC1066" s="166"/>
      <c r="FD1066" s="166"/>
      <c r="FE1066" s="166"/>
      <c r="FF1066" s="166"/>
      <c r="FG1066" s="166"/>
      <c r="FH1066" s="166"/>
      <c r="FI1066" s="166"/>
      <c r="FJ1066" s="166"/>
      <c r="FK1066" s="166"/>
      <c r="FL1066" s="166"/>
      <c r="FM1066" s="166"/>
    </row>
    <row r="1067" spans="66:169" x14ac:dyDescent="0.3">
      <c r="BN1067" s="64"/>
      <c r="BO1067" s="64"/>
      <c r="BP1067" s="64"/>
      <c r="BQ1067" s="64"/>
      <c r="BR1067" s="64"/>
      <c r="BS1067" s="64"/>
      <c r="BT1067" s="64"/>
      <c r="BU1067" s="64"/>
      <c r="BV1067" s="64"/>
      <c r="BW1067" s="64"/>
      <c r="BX1067" s="64"/>
      <c r="BY1067" s="64"/>
      <c r="BZ1067" s="64"/>
      <c r="CA1067" s="64"/>
      <c r="CC1067" s="64"/>
      <c r="CD1067" s="64"/>
      <c r="CE1067" s="64"/>
      <c r="CF1067" s="64"/>
      <c r="CG1067" s="64"/>
      <c r="CH1067" s="64"/>
      <c r="CI1067" s="64"/>
      <c r="CJ1067" s="64"/>
      <c r="CK1067" s="64"/>
      <c r="CL1067" s="64"/>
      <c r="CM1067" s="64"/>
      <c r="CN1067" s="64"/>
      <c r="CO1067" s="64"/>
      <c r="CP1067" s="64"/>
      <c r="CQ1067" s="64"/>
      <c r="CR1067" s="64"/>
      <c r="CS1067" s="64"/>
      <c r="CT1067" s="64"/>
      <c r="CU1067" s="64"/>
      <c r="CV1067" s="64"/>
      <c r="CW1067" s="64"/>
      <c r="CX1067" s="64"/>
      <c r="CY1067" s="64"/>
      <c r="CZ1067" s="64"/>
      <c r="DA1067" s="64"/>
      <c r="DB1067" s="64"/>
      <c r="DC1067" s="64"/>
      <c r="DD1067" s="64"/>
      <c r="DE1067" s="64"/>
      <c r="DF1067" s="65"/>
      <c r="DG1067" s="65"/>
      <c r="DH1067" s="64"/>
      <c r="DI1067" s="64"/>
      <c r="DJ1067" s="64"/>
      <c r="DK1067" s="64"/>
      <c r="DL1067" s="64"/>
      <c r="DM1067" s="64"/>
      <c r="DN1067" s="64"/>
      <c r="DO1067" s="64"/>
      <c r="DP1067" s="64"/>
      <c r="DQ1067" s="64"/>
      <c r="DR1067" s="64"/>
      <c r="DS1067" s="65"/>
      <c r="DT1067" s="65"/>
      <c r="DU1067" s="65"/>
      <c r="DV1067" s="65"/>
      <c r="DW1067" s="65"/>
      <c r="DX1067" s="65"/>
      <c r="DY1067" s="65"/>
      <c r="DZ1067" s="65"/>
      <c r="EA1067" s="65"/>
      <c r="EB1067" s="65"/>
      <c r="EC1067" s="65"/>
      <c r="ED1067" s="65"/>
      <c r="EE1067" s="65"/>
      <c r="EF1067" s="65"/>
      <c r="EG1067" s="65"/>
      <c r="EH1067" s="65"/>
      <c r="EI1067" s="65"/>
      <c r="EJ1067" s="65"/>
      <c r="EK1067" s="65"/>
      <c r="EL1067" s="65"/>
      <c r="EM1067" s="65"/>
      <c r="EN1067" s="64"/>
      <c r="EO1067" s="64"/>
      <c r="EP1067" s="64"/>
      <c r="EQ1067" s="64"/>
      <c r="ER1067" s="64"/>
      <c r="ES1067" s="166"/>
      <c r="ET1067" s="166"/>
      <c r="EU1067" s="166"/>
      <c r="EV1067" s="166"/>
      <c r="EW1067" s="166"/>
      <c r="EX1067" s="166"/>
      <c r="EY1067" s="166"/>
      <c r="EZ1067" s="166"/>
      <c r="FA1067" s="166"/>
      <c r="FB1067" s="166"/>
      <c r="FC1067" s="166"/>
      <c r="FD1067" s="166"/>
      <c r="FE1067" s="166"/>
      <c r="FF1067" s="166"/>
      <c r="FG1067" s="166"/>
      <c r="FH1067" s="166"/>
      <c r="FI1067" s="166"/>
      <c r="FJ1067" s="166"/>
      <c r="FK1067" s="166"/>
      <c r="FL1067" s="166"/>
      <c r="FM1067" s="166"/>
    </row>
    <row r="1068" spans="66:169" x14ac:dyDescent="0.3">
      <c r="BN1068" s="64"/>
      <c r="BO1068" s="64"/>
      <c r="BP1068" s="64"/>
      <c r="BQ1068" s="64"/>
      <c r="BR1068" s="64"/>
      <c r="BS1068" s="64"/>
      <c r="BT1068" s="64"/>
      <c r="BU1068" s="64"/>
      <c r="BV1068" s="64"/>
      <c r="BW1068" s="64"/>
      <c r="BX1068" s="64"/>
      <c r="BY1068" s="64"/>
      <c r="BZ1068" s="64"/>
      <c r="CA1068" s="64"/>
      <c r="CC1068" s="64"/>
      <c r="CD1068" s="64"/>
      <c r="CE1068" s="64"/>
      <c r="CF1068" s="64"/>
      <c r="CG1068" s="64"/>
      <c r="CH1068" s="64"/>
      <c r="CI1068" s="64"/>
      <c r="CJ1068" s="64"/>
      <c r="CK1068" s="64"/>
      <c r="CL1068" s="64"/>
      <c r="CM1068" s="64"/>
      <c r="CN1068" s="64"/>
      <c r="CO1068" s="64"/>
      <c r="CP1068" s="64"/>
      <c r="CQ1068" s="64"/>
      <c r="CR1068" s="64"/>
      <c r="CS1068" s="64"/>
      <c r="CT1068" s="64"/>
      <c r="CU1068" s="64"/>
      <c r="CV1068" s="64"/>
      <c r="CW1068" s="64"/>
      <c r="CX1068" s="64"/>
      <c r="CY1068" s="64"/>
      <c r="CZ1068" s="64"/>
      <c r="DA1068" s="64"/>
      <c r="DB1068" s="64"/>
      <c r="DC1068" s="64"/>
      <c r="DD1068" s="64"/>
      <c r="DE1068" s="64"/>
      <c r="DF1068" s="65"/>
      <c r="DG1068" s="65"/>
      <c r="DH1068" s="64"/>
      <c r="DI1068" s="64"/>
      <c r="DJ1068" s="64"/>
      <c r="DK1068" s="64"/>
      <c r="DL1068" s="64"/>
      <c r="DM1068" s="64"/>
      <c r="DN1068" s="64"/>
      <c r="DO1068" s="64"/>
      <c r="DP1068" s="64"/>
      <c r="DQ1068" s="64"/>
      <c r="DR1068" s="64"/>
      <c r="DS1068" s="65"/>
      <c r="DT1068" s="65"/>
      <c r="DU1068" s="65"/>
      <c r="DV1068" s="65"/>
      <c r="DW1068" s="65"/>
      <c r="DX1068" s="65"/>
      <c r="DY1068" s="65"/>
      <c r="DZ1068" s="65"/>
      <c r="EA1068" s="65"/>
      <c r="EB1068" s="65"/>
      <c r="EC1068" s="65"/>
      <c r="ED1068" s="65"/>
      <c r="EE1068" s="65"/>
      <c r="EF1068" s="65"/>
      <c r="EG1068" s="65"/>
      <c r="EH1068" s="65"/>
      <c r="EI1068" s="65"/>
      <c r="EJ1068" s="65"/>
      <c r="EK1068" s="65"/>
      <c r="EL1068" s="65"/>
      <c r="EM1068" s="65"/>
      <c r="EN1068" s="64"/>
      <c r="EO1068" s="64"/>
      <c r="EP1068" s="64"/>
      <c r="EQ1068" s="64"/>
      <c r="ER1068" s="64"/>
      <c r="ES1068" s="166"/>
      <c r="ET1068" s="166"/>
      <c r="EU1068" s="166"/>
      <c r="EV1068" s="166"/>
      <c r="EW1068" s="166"/>
      <c r="EX1068" s="166"/>
      <c r="EY1068" s="166"/>
      <c r="EZ1068" s="166"/>
      <c r="FA1068" s="166"/>
      <c r="FB1068" s="166"/>
      <c r="FC1068" s="166"/>
      <c r="FD1068" s="166"/>
      <c r="FE1068" s="166"/>
      <c r="FF1068" s="166"/>
      <c r="FG1068" s="166"/>
      <c r="FH1068" s="166"/>
      <c r="FI1068" s="166"/>
      <c r="FJ1068" s="166"/>
      <c r="FK1068" s="166"/>
      <c r="FL1068" s="166"/>
      <c r="FM1068" s="166"/>
    </row>
    <row r="1069" spans="66:169" x14ac:dyDescent="0.3">
      <c r="BN1069" s="64"/>
      <c r="BO1069" s="64"/>
      <c r="BP1069" s="64"/>
      <c r="BQ1069" s="64"/>
      <c r="BR1069" s="64"/>
      <c r="BS1069" s="64"/>
      <c r="BT1069" s="64"/>
      <c r="BU1069" s="64"/>
      <c r="BV1069" s="64"/>
      <c r="BW1069" s="64"/>
      <c r="BX1069" s="64"/>
      <c r="BY1069" s="64"/>
      <c r="BZ1069" s="64"/>
      <c r="CA1069" s="64"/>
      <c r="CC1069" s="64"/>
      <c r="CD1069" s="64"/>
      <c r="CE1069" s="64"/>
      <c r="CF1069" s="64"/>
      <c r="CG1069" s="64"/>
      <c r="CH1069" s="64"/>
      <c r="CI1069" s="64"/>
      <c r="CJ1069" s="64"/>
      <c r="CK1069" s="64"/>
      <c r="CL1069" s="64"/>
      <c r="CM1069" s="64"/>
      <c r="CN1069" s="64"/>
      <c r="CO1069" s="64"/>
      <c r="CP1069" s="64"/>
      <c r="CQ1069" s="64"/>
      <c r="CR1069" s="64"/>
      <c r="CS1069" s="64"/>
      <c r="CT1069" s="64"/>
      <c r="CU1069" s="64"/>
      <c r="CV1069" s="64"/>
      <c r="CW1069" s="64"/>
      <c r="CX1069" s="64"/>
      <c r="CY1069" s="64"/>
      <c r="CZ1069" s="64"/>
      <c r="DA1069" s="64"/>
      <c r="DB1069" s="64"/>
      <c r="DC1069" s="64"/>
      <c r="DD1069" s="64"/>
      <c r="DE1069" s="64"/>
      <c r="DF1069" s="65"/>
      <c r="DG1069" s="65"/>
      <c r="DH1069" s="64"/>
      <c r="DI1069" s="64"/>
      <c r="DJ1069" s="64"/>
      <c r="DK1069" s="64"/>
      <c r="DL1069" s="64"/>
      <c r="DM1069" s="64"/>
      <c r="DN1069" s="64"/>
      <c r="DO1069" s="64"/>
      <c r="DP1069" s="64"/>
      <c r="DQ1069" s="64"/>
      <c r="DR1069" s="64"/>
      <c r="DS1069" s="65"/>
      <c r="DT1069" s="65"/>
      <c r="DU1069" s="65"/>
      <c r="DV1069" s="65"/>
      <c r="DW1069" s="65"/>
      <c r="DX1069" s="65"/>
      <c r="DY1069" s="65"/>
      <c r="DZ1069" s="65"/>
      <c r="EA1069" s="65"/>
      <c r="EB1069" s="65"/>
      <c r="EC1069" s="65"/>
      <c r="ED1069" s="65"/>
      <c r="EE1069" s="65"/>
      <c r="EF1069" s="65"/>
      <c r="EG1069" s="65"/>
      <c r="EH1069" s="65"/>
      <c r="EI1069" s="65"/>
      <c r="EJ1069" s="65"/>
      <c r="EK1069" s="65"/>
      <c r="EL1069" s="65"/>
      <c r="EM1069" s="65"/>
      <c r="EN1069" s="64"/>
      <c r="EO1069" s="64"/>
      <c r="EP1069" s="64"/>
      <c r="EQ1069" s="64"/>
      <c r="ER1069" s="64"/>
      <c r="ES1069" s="166"/>
      <c r="ET1069" s="166"/>
      <c r="EU1069" s="166"/>
      <c r="EV1069" s="166"/>
      <c r="EW1069" s="166"/>
      <c r="EX1069" s="166"/>
      <c r="EY1069" s="166"/>
      <c r="EZ1069" s="166"/>
      <c r="FA1069" s="166"/>
      <c r="FB1069" s="166"/>
      <c r="FC1069" s="166"/>
      <c r="FD1069" s="166"/>
      <c r="FE1069" s="166"/>
      <c r="FF1069" s="166"/>
      <c r="FG1069" s="166"/>
      <c r="FH1069" s="166"/>
      <c r="FI1069" s="166"/>
      <c r="FJ1069" s="166"/>
      <c r="FK1069" s="166"/>
      <c r="FL1069" s="166"/>
      <c r="FM1069" s="166"/>
    </row>
    <row r="1070" spans="66:169" x14ac:dyDescent="0.3">
      <c r="BN1070" s="64"/>
      <c r="BO1070" s="64"/>
      <c r="BP1070" s="64"/>
      <c r="BQ1070" s="64"/>
      <c r="BR1070" s="64"/>
      <c r="BS1070" s="64"/>
      <c r="BT1070" s="64"/>
      <c r="BU1070" s="64"/>
      <c r="BV1070" s="64"/>
      <c r="BW1070" s="64"/>
      <c r="BX1070" s="64"/>
      <c r="BY1070" s="64"/>
      <c r="BZ1070" s="64"/>
      <c r="CA1070" s="64"/>
      <c r="CC1070" s="64"/>
      <c r="CD1070" s="64"/>
      <c r="CE1070" s="64"/>
      <c r="CF1070" s="64"/>
      <c r="CG1070" s="64"/>
      <c r="CH1070" s="64"/>
      <c r="CI1070" s="64"/>
      <c r="CJ1070" s="64"/>
      <c r="CK1070" s="64"/>
      <c r="CL1070" s="64"/>
      <c r="CM1070" s="64"/>
      <c r="CN1070" s="64"/>
      <c r="CO1070" s="64"/>
      <c r="CP1070" s="64"/>
      <c r="CQ1070" s="64"/>
      <c r="CR1070" s="64"/>
      <c r="CS1070" s="64"/>
      <c r="CT1070" s="64"/>
      <c r="CU1070" s="64"/>
      <c r="CV1070" s="64"/>
      <c r="CW1070" s="64"/>
      <c r="CX1070" s="64"/>
      <c r="CY1070" s="64"/>
      <c r="CZ1070" s="64"/>
      <c r="DA1070" s="64"/>
      <c r="DB1070" s="64"/>
      <c r="DC1070" s="64"/>
      <c r="DD1070" s="64"/>
      <c r="DE1070" s="64"/>
      <c r="DF1070" s="65"/>
      <c r="DG1070" s="65"/>
      <c r="DH1070" s="64"/>
      <c r="DI1070" s="64"/>
      <c r="DJ1070" s="64"/>
      <c r="DK1070" s="64"/>
      <c r="DL1070" s="64"/>
      <c r="DM1070" s="64"/>
      <c r="DN1070" s="64"/>
      <c r="DO1070" s="64"/>
      <c r="DP1070" s="64"/>
      <c r="DQ1070" s="64"/>
      <c r="DR1070" s="64"/>
      <c r="DS1070" s="65"/>
      <c r="DT1070" s="65"/>
      <c r="DU1070" s="65"/>
      <c r="DV1070" s="65"/>
      <c r="DW1070" s="65"/>
      <c r="DX1070" s="65"/>
      <c r="DY1070" s="65"/>
      <c r="DZ1070" s="65"/>
      <c r="EA1070" s="65"/>
      <c r="EB1070" s="65"/>
      <c r="EC1070" s="65"/>
      <c r="ED1070" s="65"/>
      <c r="EE1070" s="65"/>
      <c r="EF1070" s="65"/>
      <c r="EG1070" s="65"/>
      <c r="EH1070" s="65"/>
      <c r="EI1070" s="65"/>
      <c r="EJ1070" s="65"/>
      <c r="EK1070" s="65"/>
      <c r="EL1070" s="65"/>
      <c r="EM1070" s="65"/>
      <c r="EN1070" s="64"/>
      <c r="EO1070" s="64"/>
      <c r="EP1070" s="64"/>
      <c r="EQ1070" s="64"/>
      <c r="ER1070" s="64"/>
      <c r="ES1070" s="166"/>
      <c r="ET1070" s="166"/>
      <c r="EU1070" s="166"/>
      <c r="EV1070" s="166"/>
      <c r="EW1070" s="166"/>
      <c r="EX1070" s="166"/>
      <c r="EY1070" s="166"/>
      <c r="EZ1070" s="166"/>
      <c r="FA1070" s="166"/>
      <c r="FB1070" s="166"/>
      <c r="FC1070" s="166"/>
      <c r="FD1070" s="166"/>
      <c r="FE1070" s="166"/>
      <c r="FF1070" s="166"/>
      <c r="FG1070" s="166"/>
      <c r="FH1070" s="166"/>
      <c r="FI1070" s="166"/>
      <c r="FJ1070" s="166"/>
      <c r="FK1070" s="166"/>
      <c r="FL1070" s="166"/>
      <c r="FM1070" s="166"/>
    </row>
    <row r="1071" spans="66:169" x14ac:dyDescent="0.3">
      <c r="BN1071" s="64"/>
      <c r="BO1071" s="64"/>
      <c r="BP1071" s="64"/>
      <c r="BQ1071" s="64"/>
      <c r="BR1071" s="64"/>
      <c r="BS1071" s="64"/>
      <c r="BT1071" s="64"/>
      <c r="BU1071" s="64"/>
      <c r="BV1071" s="64"/>
      <c r="BW1071" s="64"/>
      <c r="BX1071" s="64"/>
      <c r="BY1071" s="64"/>
      <c r="BZ1071" s="64"/>
      <c r="CA1071" s="64"/>
      <c r="CC1071" s="64"/>
      <c r="CD1071" s="64"/>
      <c r="CE1071" s="64"/>
      <c r="CF1071" s="64"/>
      <c r="CG1071" s="64"/>
      <c r="CH1071" s="64"/>
      <c r="CI1071" s="64"/>
      <c r="CJ1071" s="64"/>
      <c r="CK1071" s="64"/>
      <c r="CL1071" s="64"/>
      <c r="CM1071" s="64"/>
      <c r="CN1071" s="64"/>
      <c r="CO1071" s="64"/>
      <c r="CP1071" s="64"/>
      <c r="CQ1071" s="64"/>
      <c r="CR1071" s="64"/>
      <c r="CS1071" s="64"/>
      <c r="CT1071" s="64"/>
      <c r="CU1071" s="64"/>
      <c r="CV1071" s="64"/>
      <c r="CW1071" s="64"/>
      <c r="CX1071" s="64"/>
      <c r="CY1071" s="64"/>
      <c r="CZ1071" s="64"/>
      <c r="DA1071" s="64"/>
      <c r="DB1071" s="64"/>
      <c r="DC1071" s="64"/>
      <c r="DD1071" s="64"/>
      <c r="DE1071" s="64"/>
      <c r="DF1071" s="65"/>
      <c r="DG1071" s="65"/>
      <c r="DH1071" s="64"/>
      <c r="DI1071" s="64"/>
      <c r="DJ1071" s="64"/>
      <c r="DK1071" s="64"/>
      <c r="DL1071" s="64"/>
      <c r="DM1071" s="64"/>
      <c r="DN1071" s="64"/>
      <c r="DO1071" s="64"/>
      <c r="DP1071" s="64"/>
      <c r="DQ1071" s="64"/>
      <c r="DR1071" s="64"/>
      <c r="DS1071" s="65"/>
      <c r="DT1071" s="65"/>
      <c r="DU1071" s="65"/>
      <c r="DV1071" s="65"/>
      <c r="DW1071" s="65"/>
      <c r="DX1071" s="65"/>
      <c r="DY1071" s="65"/>
      <c r="DZ1071" s="65"/>
      <c r="EA1071" s="65"/>
      <c r="EB1071" s="65"/>
      <c r="EC1071" s="65"/>
      <c r="ED1071" s="65"/>
      <c r="EE1071" s="65"/>
      <c r="EF1071" s="65"/>
      <c r="EG1071" s="65"/>
      <c r="EH1071" s="65"/>
      <c r="EI1071" s="65"/>
      <c r="EJ1071" s="65"/>
      <c r="EK1071" s="65"/>
      <c r="EL1071" s="65"/>
      <c r="EM1071" s="65"/>
      <c r="EN1071" s="64"/>
      <c r="EO1071" s="64"/>
      <c r="EP1071" s="64"/>
      <c r="EQ1071" s="64"/>
      <c r="ER1071" s="64"/>
      <c r="ES1071" s="166"/>
      <c r="ET1071" s="166"/>
      <c r="EU1071" s="166"/>
      <c r="EV1071" s="166"/>
      <c r="EW1071" s="166"/>
      <c r="EX1071" s="166"/>
      <c r="EY1071" s="166"/>
      <c r="EZ1071" s="166"/>
      <c r="FA1071" s="166"/>
      <c r="FB1071" s="166"/>
      <c r="FC1071" s="166"/>
      <c r="FD1071" s="166"/>
      <c r="FE1071" s="166"/>
      <c r="FF1071" s="166"/>
      <c r="FG1071" s="166"/>
      <c r="FH1071" s="166"/>
      <c r="FI1071" s="166"/>
      <c r="FJ1071" s="166"/>
      <c r="FK1071" s="166"/>
      <c r="FL1071" s="166"/>
      <c r="FM1071" s="166"/>
    </row>
    <row r="1072" spans="66:169" x14ac:dyDescent="0.3">
      <c r="BN1072" s="64"/>
      <c r="BO1072" s="64"/>
      <c r="BP1072" s="64"/>
      <c r="BQ1072" s="64"/>
      <c r="BR1072" s="64"/>
      <c r="BS1072" s="64"/>
      <c r="BT1072" s="64"/>
      <c r="BU1072" s="64"/>
      <c r="BV1072" s="64"/>
      <c r="BW1072" s="64"/>
      <c r="BX1072" s="64"/>
      <c r="BY1072" s="64"/>
      <c r="BZ1072" s="64"/>
      <c r="CA1072" s="64"/>
      <c r="CC1072" s="64"/>
      <c r="CD1072" s="64"/>
      <c r="CE1072" s="64"/>
      <c r="CF1072" s="64"/>
      <c r="CG1072" s="64"/>
      <c r="CH1072" s="64"/>
      <c r="CI1072" s="64"/>
      <c r="CJ1072" s="64"/>
      <c r="CK1072" s="64"/>
      <c r="CL1072" s="64"/>
      <c r="CM1072" s="64"/>
      <c r="CN1072" s="64"/>
      <c r="CO1072" s="64"/>
      <c r="CP1072" s="64"/>
      <c r="CQ1072" s="64"/>
      <c r="CR1072" s="64"/>
      <c r="CS1072" s="64"/>
      <c r="CT1072" s="64"/>
      <c r="CU1072" s="64"/>
      <c r="CV1072" s="64"/>
      <c r="CW1072" s="64"/>
      <c r="CX1072" s="64"/>
      <c r="CY1072" s="64"/>
      <c r="CZ1072" s="64"/>
      <c r="DA1072" s="64"/>
      <c r="DB1072" s="64"/>
      <c r="DC1072" s="64"/>
      <c r="DD1072" s="64"/>
      <c r="DE1072" s="64"/>
      <c r="DF1072" s="65"/>
      <c r="DG1072" s="65"/>
      <c r="DH1072" s="64"/>
      <c r="DI1072" s="64"/>
      <c r="DJ1072" s="64"/>
      <c r="DK1072" s="64"/>
      <c r="DL1072" s="64"/>
      <c r="DM1072" s="64"/>
      <c r="DN1072" s="64"/>
      <c r="DO1072" s="64"/>
      <c r="DP1072" s="64"/>
      <c r="DQ1072" s="64"/>
      <c r="DR1072" s="64"/>
      <c r="DS1072" s="65"/>
      <c r="DT1072" s="65"/>
      <c r="DU1072" s="65"/>
      <c r="DV1072" s="65"/>
      <c r="DW1072" s="65"/>
      <c r="DX1072" s="65"/>
      <c r="DY1072" s="65"/>
      <c r="DZ1072" s="65"/>
      <c r="EA1072" s="65"/>
      <c r="EB1072" s="65"/>
      <c r="EC1072" s="65"/>
      <c r="ED1072" s="65"/>
      <c r="EE1072" s="65"/>
      <c r="EF1072" s="65"/>
      <c r="EG1072" s="65"/>
      <c r="EH1072" s="65"/>
      <c r="EI1072" s="65"/>
      <c r="EJ1072" s="65"/>
      <c r="EK1072" s="65"/>
      <c r="EL1072" s="65"/>
      <c r="EM1072" s="65"/>
      <c r="EN1072" s="64"/>
      <c r="EO1072" s="64"/>
      <c r="EP1072" s="64"/>
      <c r="EQ1072" s="64"/>
      <c r="ER1072" s="64"/>
      <c r="ES1072" s="166"/>
      <c r="ET1072" s="166"/>
      <c r="EU1072" s="166"/>
      <c r="EV1072" s="166"/>
      <c r="EW1072" s="166"/>
      <c r="EX1072" s="166"/>
      <c r="EY1072" s="166"/>
      <c r="EZ1072" s="166"/>
      <c r="FA1072" s="166"/>
      <c r="FB1072" s="166"/>
      <c r="FC1072" s="166"/>
      <c r="FD1072" s="166"/>
      <c r="FE1072" s="166"/>
      <c r="FF1072" s="166"/>
      <c r="FG1072" s="166"/>
      <c r="FH1072" s="166"/>
      <c r="FI1072" s="166"/>
      <c r="FJ1072" s="166"/>
      <c r="FK1072" s="166"/>
      <c r="FL1072" s="166"/>
      <c r="FM1072" s="166"/>
    </row>
    <row r="1073" spans="66:169" x14ac:dyDescent="0.3">
      <c r="BN1073" s="64"/>
      <c r="BO1073" s="64"/>
      <c r="BP1073" s="64"/>
      <c r="BQ1073" s="64"/>
      <c r="BR1073" s="64"/>
      <c r="BS1073" s="64"/>
      <c r="BT1073" s="64"/>
      <c r="BU1073" s="64"/>
      <c r="BV1073" s="64"/>
      <c r="BW1073" s="64"/>
      <c r="BX1073" s="64"/>
      <c r="BY1073" s="64"/>
      <c r="BZ1073" s="64"/>
      <c r="CA1073" s="64"/>
      <c r="CC1073" s="64"/>
      <c r="CD1073" s="64"/>
      <c r="CE1073" s="64"/>
      <c r="CF1073" s="64"/>
      <c r="CG1073" s="64"/>
      <c r="CH1073" s="64"/>
      <c r="CI1073" s="64"/>
      <c r="CJ1073" s="64"/>
      <c r="CK1073" s="64"/>
      <c r="CL1073" s="64"/>
      <c r="CM1073" s="64"/>
      <c r="CN1073" s="64"/>
      <c r="CO1073" s="64"/>
      <c r="CP1073" s="64"/>
      <c r="CQ1073" s="64"/>
      <c r="CR1073" s="64"/>
      <c r="CS1073" s="64"/>
      <c r="CT1073" s="64"/>
      <c r="CU1073" s="64"/>
      <c r="CV1073" s="64"/>
      <c r="CW1073" s="64"/>
      <c r="CX1073" s="64"/>
      <c r="CY1073" s="64"/>
      <c r="CZ1073" s="64"/>
      <c r="DA1073" s="64"/>
      <c r="DB1073" s="64"/>
      <c r="DC1073" s="64"/>
      <c r="DD1073" s="64"/>
      <c r="DE1073" s="64"/>
      <c r="DF1073" s="65"/>
      <c r="DG1073" s="65"/>
      <c r="DH1073" s="64"/>
      <c r="DI1073" s="64"/>
      <c r="DJ1073" s="64"/>
      <c r="DK1073" s="64"/>
      <c r="DL1073" s="64"/>
      <c r="DM1073" s="64"/>
      <c r="DN1073" s="64"/>
      <c r="DO1073" s="64"/>
      <c r="DP1073" s="64"/>
      <c r="DQ1073" s="64"/>
      <c r="DR1073" s="64"/>
      <c r="DS1073" s="65"/>
      <c r="DT1073" s="65"/>
      <c r="DU1073" s="65"/>
      <c r="DV1073" s="65"/>
      <c r="DW1073" s="65"/>
      <c r="DX1073" s="65"/>
      <c r="DY1073" s="65"/>
      <c r="DZ1073" s="65"/>
      <c r="EA1073" s="65"/>
      <c r="EB1073" s="65"/>
      <c r="EC1073" s="65"/>
      <c r="ED1073" s="65"/>
      <c r="EE1073" s="65"/>
      <c r="EF1073" s="65"/>
      <c r="EG1073" s="65"/>
      <c r="EH1073" s="65"/>
      <c r="EI1073" s="65"/>
      <c r="EJ1073" s="65"/>
      <c r="EK1073" s="65"/>
      <c r="EL1073" s="65"/>
      <c r="EM1073" s="65"/>
      <c r="EN1073" s="64"/>
      <c r="EO1073" s="64"/>
      <c r="EP1073" s="64"/>
      <c r="EQ1073" s="64"/>
      <c r="ER1073" s="64"/>
      <c r="ES1073" s="166"/>
      <c r="ET1073" s="166"/>
      <c r="EU1073" s="166"/>
      <c r="EV1073" s="166"/>
      <c r="EW1073" s="166"/>
      <c r="EX1073" s="166"/>
      <c r="EY1073" s="166"/>
      <c r="EZ1073" s="166"/>
      <c r="FA1073" s="166"/>
      <c r="FB1073" s="166"/>
      <c r="FC1073" s="166"/>
      <c r="FD1073" s="166"/>
      <c r="FE1073" s="166"/>
      <c r="FF1073" s="166"/>
      <c r="FG1073" s="166"/>
      <c r="FH1073" s="166"/>
      <c r="FI1073" s="166"/>
      <c r="FJ1073" s="166"/>
      <c r="FK1073" s="166"/>
      <c r="FL1073" s="166"/>
      <c r="FM1073" s="166"/>
    </row>
    <row r="1074" spans="66:169" x14ac:dyDescent="0.3">
      <c r="BN1074" s="64"/>
      <c r="BO1074" s="64"/>
      <c r="BP1074" s="64"/>
      <c r="BQ1074" s="64"/>
      <c r="BR1074" s="64"/>
      <c r="BS1074" s="64"/>
      <c r="BT1074" s="64"/>
      <c r="BU1074" s="64"/>
      <c r="BV1074" s="64"/>
      <c r="BW1074" s="64"/>
      <c r="BX1074" s="64"/>
      <c r="BY1074" s="64"/>
      <c r="BZ1074" s="64"/>
      <c r="CA1074" s="64"/>
      <c r="CC1074" s="64"/>
      <c r="CD1074" s="64"/>
      <c r="CE1074" s="64"/>
      <c r="CF1074" s="64"/>
      <c r="CG1074" s="64"/>
      <c r="CH1074" s="64"/>
      <c r="CI1074" s="64"/>
      <c r="CJ1074" s="64"/>
      <c r="CK1074" s="64"/>
      <c r="CL1074" s="64"/>
      <c r="CM1074" s="64"/>
      <c r="CN1074" s="64"/>
      <c r="CO1074" s="64"/>
      <c r="CP1074" s="64"/>
      <c r="CQ1074" s="64"/>
      <c r="CR1074" s="64"/>
      <c r="CS1074" s="64"/>
      <c r="CT1074" s="64"/>
      <c r="CU1074" s="64"/>
      <c r="CV1074" s="64"/>
      <c r="CW1074" s="64"/>
      <c r="CX1074" s="64"/>
      <c r="CY1074" s="64"/>
      <c r="CZ1074" s="64"/>
      <c r="DA1074" s="64"/>
      <c r="DB1074" s="64"/>
      <c r="DC1074" s="64"/>
      <c r="DD1074" s="64"/>
      <c r="DE1074" s="64"/>
      <c r="DF1074" s="65"/>
      <c r="DG1074" s="65"/>
      <c r="DH1074" s="64"/>
      <c r="DI1074" s="64"/>
      <c r="DJ1074" s="64"/>
      <c r="DK1074" s="64"/>
      <c r="DL1074" s="64"/>
      <c r="DM1074" s="64"/>
      <c r="DN1074" s="64"/>
      <c r="DO1074" s="64"/>
      <c r="DP1074" s="64"/>
      <c r="DQ1074" s="64"/>
      <c r="DR1074" s="64"/>
      <c r="DS1074" s="65"/>
      <c r="DT1074" s="65"/>
      <c r="DU1074" s="65"/>
      <c r="DV1074" s="65"/>
      <c r="DW1074" s="65"/>
      <c r="DX1074" s="65"/>
      <c r="DY1074" s="65"/>
      <c r="DZ1074" s="65"/>
      <c r="EA1074" s="65"/>
      <c r="EB1074" s="65"/>
      <c r="EC1074" s="65"/>
      <c r="ED1074" s="65"/>
      <c r="EE1074" s="65"/>
      <c r="EF1074" s="65"/>
      <c r="EG1074" s="65"/>
      <c r="EH1074" s="65"/>
      <c r="EI1074" s="65"/>
      <c r="EJ1074" s="65"/>
      <c r="EK1074" s="65"/>
      <c r="EL1074" s="65"/>
      <c r="EM1074" s="65"/>
      <c r="EN1074" s="64"/>
      <c r="EO1074" s="64"/>
      <c r="EP1074" s="64"/>
      <c r="EQ1074" s="64"/>
      <c r="ER1074" s="64"/>
      <c r="ES1074" s="166"/>
      <c r="ET1074" s="166"/>
      <c r="EU1074" s="166"/>
      <c r="EV1074" s="166"/>
      <c r="EW1074" s="166"/>
      <c r="EX1074" s="166"/>
      <c r="EY1074" s="166"/>
      <c r="EZ1074" s="166"/>
      <c r="FA1074" s="166"/>
      <c r="FB1074" s="166"/>
      <c r="FC1074" s="166"/>
      <c r="FD1074" s="166"/>
      <c r="FE1074" s="166"/>
      <c r="FF1074" s="166"/>
      <c r="FG1074" s="166"/>
      <c r="FH1074" s="166"/>
      <c r="FI1074" s="166"/>
      <c r="FJ1074" s="166"/>
      <c r="FK1074" s="166"/>
      <c r="FL1074" s="166"/>
      <c r="FM1074" s="166"/>
    </row>
    <row r="1075" spans="66:169" x14ac:dyDescent="0.3">
      <c r="BN1075" s="64"/>
      <c r="BO1075" s="64"/>
      <c r="BP1075" s="64"/>
      <c r="BQ1075" s="64"/>
      <c r="BR1075" s="64"/>
      <c r="BS1075" s="64"/>
      <c r="BT1075" s="64"/>
      <c r="BU1075" s="64"/>
      <c r="BV1075" s="64"/>
      <c r="BW1075" s="64"/>
      <c r="BX1075" s="64"/>
      <c r="BY1075" s="64"/>
      <c r="BZ1075" s="64"/>
      <c r="CA1075" s="64"/>
      <c r="CC1075" s="64"/>
      <c r="CD1075" s="64"/>
      <c r="CE1075" s="64"/>
      <c r="CF1075" s="64"/>
      <c r="CG1075" s="64"/>
      <c r="CH1075" s="64"/>
      <c r="CI1075" s="64"/>
      <c r="CJ1075" s="64"/>
      <c r="CK1075" s="64"/>
      <c r="CL1075" s="64"/>
      <c r="CM1075" s="64"/>
      <c r="CN1075" s="64"/>
      <c r="CO1075" s="64"/>
      <c r="CP1075" s="64"/>
      <c r="CQ1075" s="64"/>
      <c r="CR1075" s="64"/>
      <c r="CS1075" s="64"/>
      <c r="CT1075" s="64"/>
      <c r="CU1075" s="64"/>
      <c r="CV1075" s="64"/>
      <c r="CW1075" s="64"/>
      <c r="CX1075" s="64"/>
      <c r="CY1075" s="64"/>
      <c r="CZ1075" s="64"/>
      <c r="DA1075" s="64"/>
      <c r="DB1075" s="64"/>
      <c r="DC1075" s="64"/>
      <c r="DD1075" s="64"/>
      <c r="DE1075" s="64"/>
      <c r="DF1075" s="65"/>
      <c r="DG1075" s="65"/>
      <c r="DH1075" s="64"/>
      <c r="DI1075" s="64"/>
      <c r="DJ1075" s="64"/>
      <c r="DK1075" s="64"/>
      <c r="DL1075" s="64"/>
      <c r="DM1075" s="64"/>
      <c r="DN1075" s="64"/>
      <c r="DO1075" s="64"/>
      <c r="DP1075" s="64"/>
      <c r="DQ1075" s="64"/>
      <c r="DR1075" s="64"/>
      <c r="DS1075" s="65"/>
      <c r="DT1075" s="65"/>
      <c r="DU1075" s="65"/>
      <c r="DV1075" s="65"/>
      <c r="DW1075" s="65"/>
      <c r="DX1075" s="65"/>
      <c r="DY1075" s="65"/>
      <c r="DZ1075" s="65"/>
      <c r="EA1075" s="65"/>
      <c r="EB1075" s="65"/>
      <c r="EC1075" s="65"/>
      <c r="ED1075" s="65"/>
      <c r="EE1075" s="65"/>
      <c r="EF1075" s="65"/>
      <c r="EG1075" s="65"/>
      <c r="EH1075" s="65"/>
      <c r="EI1075" s="65"/>
      <c r="EJ1075" s="65"/>
      <c r="EK1075" s="65"/>
      <c r="EL1075" s="65"/>
      <c r="EM1075" s="65"/>
      <c r="EN1075" s="64"/>
      <c r="EO1075" s="64"/>
      <c r="EP1075" s="64"/>
      <c r="EQ1075" s="64"/>
      <c r="ER1075" s="64"/>
      <c r="ES1075" s="166"/>
      <c r="ET1075" s="166"/>
      <c r="EU1075" s="166"/>
      <c r="EV1075" s="166"/>
      <c r="EW1075" s="166"/>
      <c r="EX1075" s="166"/>
      <c r="EY1075" s="166"/>
      <c r="EZ1075" s="166"/>
      <c r="FA1075" s="166"/>
      <c r="FB1075" s="166"/>
      <c r="FC1075" s="166"/>
      <c r="FD1075" s="166"/>
      <c r="FE1075" s="166"/>
      <c r="FF1075" s="166"/>
      <c r="FG1075" s="166"/>
      <c r="FH1075" s="166"/>
      <c r="FI1075" s="166"/>
      <c r="FJ1075" s="166"/>
      <c r="FK1075" s="166"/>
      <c r="FL1075" s="166"/>
      <c r="FM1075" s="166"/>
    </row>
    <row r="1076" spans="66:169" x14ac:dyDescent="0.3">
      <c r="BN1076" s="64"/>
      <c r="BO1076" s="64"/>
      <c r="BP1076" s="64"/>
      <c r="BQ1076" s="64"/>
      <c r="BR1076" s="64"/>
      <c r="BS1076" s="64"/>
      <c r="BT1076" s="64"/>
      <c r="BU1076" s="64"/>
      <c r="BV1076" s="64"/>
      <c r="BW1076" s="64"/>
      <c r="BX1076" s="64"/>
      <c r="BY1076" s="64"/>
      <c r="BZ1076" s="64"/>
      <c r="CA1076" s="64"/>
      <c r="CC1076" s="64"/>
      <c r="CD1076" s="64"/>
      <c r="CE1076" s="64"/>
      <c r="CF1076" s="64"/>
      <c r="CG1076" s="64"/>
      <c r="CH1076" s="64"/>
      <c r="CI1076" s="64"/>
      <c r="CJ1076" s="64"/>
      <c r="CK1076" s="64"/>
      <c r="CL1076" s="64"/>
      <c r="CM1076" s="64"/>
      <c r="CN1076" s="64"/>
      <c r="CO1076" s="64"/>
      <c r="CP1076" s="64"/>
      <c r="CQ1076" s="64"/>
      <c r="CR1076" s="64"/>
      <c r="CS1076" s="64"/>
      <c r="CT1076" s="64"/>
      <c r="CU1076" s="64"/>
      <c r="CV1076" s="64"/>
      <c r="CW1076" s="64"/>
      <c r="CX1076" s="64"/>
      <c r="CY1076" s="64"/>
      <c r="CZ1076" s="64"/>
      <c r="DA1076" s="64"/>
      <c r="DB1076" s="64"/>
      <c r="DC1076" s="64"/>
      <c r="DD1076" s="64"/>
      <c r="DE1076" s="64"/>
      <c r="DF1076" s="65"/>
      <c r="DG1076" s="65"/>
      <c r="DH1076" s="64"/>
      <c r="DI1076" s="64"/>
      <c r="DJ1076" s="64"/>
      <c r="DK1076" s="64"/>
      <c r="DL1076" s="64"/>
      <c r="DM1076" s="64"/>
      <c r="DN1076" s="64"/>
      <c r="DO1076" s="64"/>
      <c r="DP1076" s="64"/>
      <c r="DQ1076" s="64"/>
      <c r="DR1076" s="64"/>
      <c r="DS1076" s="65"/>
      <c r="DT1076" s="65"/>
      <c r="DU1076" s="65"/>
      <c r="DV1076" s="65"/>
      <c r="DW1076" s="65"/>
      <c r="DX1076" s="65"/>
      <c r="DY1076" s="65"/>
      <c r="DZ1076" s="65"/>
      <c r="EA1076" s="65"/>
      <c r="EB1076" s="65"/>
      <c r="EC1076" s="65"/>
      <c r="ED1076" s="65"/>
      <c r="EE1076" s="65"/>
      <c r="EF1076" s="65"/>
      <c r="EG1076" s="65"/>
      <c r="EH1076" s="65"/>
      <c r="EI1076" s="65"/>
      <c r="EJ1076" s="65"/>
      <c r="EK1076" s="65"/>
      <c r="EL1076" s="65"/>
      <c r="EM1076" s="65"/>
      <c r="EN1076" s="64"/>
      <c r="EO1076" s="64"/>
      <c r="EP1076" s="64"/>
      <c r="EQ1076" s="64"/>
      <c r="ER1076" s="64"/>
      <c r="ES1076" s="166"/>
      <c r="ET1076" s="166"/>
      <c r="EU1076" s="166"/>
      <c r="EV1076" s="166"/>
      <c r="EW1076" s="166"/>
      <c r="EX1076" s="166"/>
      <c r="EY1076" s="166"/>
      <c r="EZ1076" s="166"/>
      <c r="FA1076" s="166"/>
      <c r="FB1076" s="166"/>
      <c r="FC1076" s="166"/>
      <c r="FD1076" s="166"/>
      <c r="FE1076" s="166"/>
      <c r="FF1076" s="166"/>
      <c r="FG1076" s="166"/>
      <c r="FH1076" s="166"/>
      <c r="FI1076" s="166"/>
      <c r="FJ1076" s="166"/>
      <c r="FK1076" s="166"/>
      <c r="FL1076" s="166"/>
      <c r="FM1076" s="166"/>
    </row>
    <row r="1077" spans="66:169" x14ac:dyDescent="0.3">
      <c r="BN1077" s="64"/>
      <c r="BO1077" s="64"/>
      <c r="BP1077" s="64"/>
      <c r="BQ1077" s="64"/>
      <c r="BR1077" s="64"/>
      <c r="BS1077" s="64"/>
      <c r="BT1077" s="64"/>
      <c r="BU1077" s="64"/>
      <c r="BV1077" s="64"/>
      <c r="BW1077" s="64"/>
      <c r="BX1077" s="64"/>
      <c r="BY1077" s="64"/>
      <c r="BZ1077" s="64"/>
      <c r="CA1077" s="64"/>
      <c r="CC1077" s="64"/>
      <c r="CD1077" s="64"/>
      <c r="CE1077" s="64"/>
      <c r="CF1077" s="64"/>
      <c r="CG1077" s="64"/>
      <c r="CH1077" s="64"/>
      <c r="CI1077" s="64"/>
      <c r="CJ1077" s="64"/>
      <c r="CK1077" s="64"/>
      <c r="CL1077" s="64"/>
      <c r="CM1077" s="64"/>
      <c r="CN1077" s="64"/>
      <c r="CO1077" s="64"/>
      <c r="CP1077" s="64"/>
      <c r="CQ1077" s="64"/>
      <c r="CR1077" s="64"/>
      <c r="CS1077" s="64"/>
      <c r="CT1077" s="64"/>
      <c r="CU1077" s="64"/>
      <c r="CV1077" s="64"/>
      <c r="CW1077" s="64"/>
      <c r="CX1077" s="64"/>
      <c r="CY1077" s="64"/>
      <c r="CZ1077" s="64"/>
      <c r="DA1077" s="64"/>
      <c r="DB1077" s="64"/>
      <c r="DC1077" s="64"/>
      <c r="DD1077" s="64"/>
      <c r="DE1077" s="64"/>
      <c r="DF1077" s="65"/>
      <c r="DG1077" s="65"/>
      <c r="DH1077" s="64"/>
      <c r="DI1077" s="64"/>
      <c r="DJ1077" s="64"/>
      <c r="DK1077" s="64"/>
      <c r="DL1077" s="64"/>
      <c r="DM1077" s="64"/>
      <c r="DN1077" s="64"/>
      <c r="DO1077" s="64"/>
      <c r="DP1077" s="64"/>
      <c r="DQ1077" s="64"/>
      <c r="DR1077" s="64"/>
      <c r="DS1077" s="65"/>
      <c r="DT1077" s="65"/>
      <c r="DU1077" s="65"/>
      <c r="DV1077" s="65"/>
      <c r="DW1077" s="65"/>
      <c r="DX1077" s="65"/>
      <c r="DY1077" s="65"/>
      <c r="DZ1077" s="65"/>
      <c r="EA1077" s="65"/>
      <c r="EB1077" s="65"/>
      <c r="EC1077" s="65"/>
      <c r="ED1077" s="65"/>
      <c r="EE1077" s="65"/>
      <c r="EF1077" s="65"/>
      <c r="EG1077" s="65"/>
      <c r="EH1077" s="65"/>
      <c r="EI1077" s="65"/>
      <c r="EJ1077" s="65"/>
      <c r="EK1077" s="65"/>
      <c r="EL1077" s="65"/>
      <c r="EM1077" s="65"/>
      <c r="EN1077" s="64"/>
      <c r="EO1077" s="64"/>
      <c r="EP1077" s="64"/>
      <c r="EQ1077" s="64"/>
      <c r="ER1077" s="64"/>
      <c r="ES1077" s="166"/>
      <c r="ET1077" s="166"/>
      <c r="EU1077" s="166"/>
      <c r="EV1077" s="166"/>
      <c r="EW1077" s="166"/>
      <c r="EX1077" s="166"/>
      <c r="EY1077" s="166"/>
      <c r="EZ1077" s="166"/>
      <c r="FA1077" s="166"/>
      <c r="FB1077" s="166"/>
      <c r="FC1077" s="166"/>
      <c r="FD1077" s="166"/>
      <c r="FE1077" s="166"/>
      <c r="FF1077" s="166"/>
      <c r="FG1077" s="166"/>
      <c r="FH1077" s="166"/>
      <c r="FI1077" s="166"/>
      <c r="FJ1077" s="166"/>
      <c r="FK1077" s="166"/>
      <c r="FL1077" s="166"/>
      <c r="FM1077" s="166"/>
    </row>
    <row r="1078" spans="66:169" x14ac:dyDescent="0.3">
      <c r="BN1078" s="64"/>
      <c r="BO1078" s="64"/>
      <c r="BP1078" s="64"/>
      <c r="BQ1078" s="64"/>
      <c r="BR1078" s="64"/>
      <c r="BS1078" s="64"/>
      <c r="BT1078" s="64"/>
      <c r="BU1078" s="64"/>
      <c r="BV1078" s="64"/>
      <c r="BW1078" s="64"/>
      <c r="BX1078" s="64"/>
      <c r="BY1078" s="64"/>
      <c r="BZ1078" s="64"/>
      <c r="CA1078" s="64"/>
      <c r="CC1078" s="64"/>
      <c r="CD1078" s="64"/>
      <c r="CE1078" s="64"/>
      <c r="CF1078" s="64"/>
      <c r="CG1078" s="64"/>
      <c r="CH1078" s="64"/>
      <c r="CI1078" s="64"/>
      <c r="CJ1078" s="64"/>
      <c r="CK1078" s="64"/>
      <c r="CL1078" s="64"/>
      <c r="CM1078" s="64"/>
      <c r="CN1078" s="64"/>
      <c r="CO1078" s="64"/>
      <c r="CP1078" s="64"/>
      <c r="CQ1078" s="64"/>
      <c r="CR1078" s="64"/>
      <c r="CS1078" s="64"/>
      <c r="CT1078" s="64"/>
      <c r="CU1078" s="64"/>
      <c r="CV1078" s="64"/>
      <c r="CW1078" s="64"/>
      <c r="CX1078" s="64"/>
      <c r="CY1078" s="64"/>
      <c r="CZ1078" s="64"/>
      <c r="DA1078" s="64"/>
      <c r="DB1078" s="64"/>
      <c r="DC1078" s="64"/>
      <c r="DD1078" s="64"/>
      <c r="DE1078" s="64"/>
      <c r="DF1078" s="65"/>
      <c r="DG1078" s="65"/>
      <c r="DH1078" s="64"/>
      <c r="DI1078" s="64"/>
      <c r="DJ1078" s="64"/>
      <c r="DK1078" s="64"/>
      <c r="DL1078" s="64"/>
      <c r="DM1078" s="64"/>
      <c r="DN1078" s="64"/>
      <c r="DO1078" s="64"/>
      <c r="DP1078" s="64"/>
      <c r="DQ1078" s="64"/>
      <c r="DR1078" s="64"/>
      <c r="DS1078" s="65"/>
      <c r="DT1078" s="65"/>
      <c r="DU1078" s="65"/>
      <c r="DV1078" s="65"/>
      <c r="DW1078" s="65"/>
      <c r="DX1078" s="65"/>
      <c r="DY1078" s="65"/>
      <c r="DZ1078" s="65"/>
      <c r="EA1078" s="65"/>
      <c r="EB1078" s="65"/>
      <c r="EC1078" s="65"/>
      <c r="ED1078" s="65"/>
      <c r="EE1078" s="65"/>
      <c r="EF1078" s="65"/>
      <c r="EG1078" s="65"/>
      <c r="EH1078" s="65"/>
      <c r="EI1078" s="65"/>
      <c r="EJ1078" s="65"/>
      <c r="EK1078" s="65"/>
      <c r="EL1078" s="65"/>
      <c r="EM1078" s="65"/>
      <c r="EN1078" s="64"/>
      <c r="EO1078" s="64"/>
      <c r="EP1078" s="64"/>
      <c r="EQ1078" s="64"/>
      <c r="ER1078" s="64"/>
      <c r="ES1078" s="166"/>
      <c r="ET1078" s="166"/>
      <c r="EU1078" s="166"/>
      <c r="EV1078" s="166"/>
      <c r="EW1078" s="166"/>
      <c r="EX1078" s="166"/>
      <c r="EY1078" s="166"/>
      <c r="EZ1078" s="166"/>
      <c r="FA1078" s="166"/>
      <c r="FB1078" s="166"/>
      <c r="FC1078" s="166"/>
      <c r="FD1078" s="166"/>
      <c r="FE1078" s="166"/>
      <c r="FF1078" s="166"/>
      <c r="FG1078" s="166"/>
      <c r="FH1078" s="166"/>
      <c r="FI1078" s="166"/>
      <c r="FJ1078" s="166"/>
      <c r="FK1078" s="166"/>
      <c r="FL1078" s="166"/>
      <c r="FM1078" s="166"/>
    </row>
    <row r="1079" spans="66:169" x14ac:dyDescent="0.3">
      <c r="BN1079" s="64"/>
      <c r="BO1079" s="64"/>
      <c r="BP1079" s="64"/>
      <c r="BQ1079" s="64"/>
      <c r="BR1079" s="64"/>
      <c r="BS1079" s="64"/>
      <c r="BT1079" s="64"/>
      <c r="BU1079" s="64"/>
      <c r="BV1079" s="64"/>
      <c r="BW1079" s="64"/>
      <c r="BX1079" s="64"/>
      <c r="BY1079" s="64"/>
      <c r="BZ1079" s="64"/>
      <c r="CA1079" s="64"/>
      <c r="CC1079" s="64"/>
      <c r="CD1079" s="64"/>
      <c r="CE1079" s="64"/>
      <c r="CF1079" s="64"/>
      <c r="CG1079" s="64"/>
      <c r="CH1079" s="64"/>
      <c r="CI1079" s="64"/>
      <c r="CJ1079" s="64"/>
      <c r="CK1079" s="64"/>
      <c r="CL1079" s="64"/>
      <c r="CM1079" s="64"/>
      <c r="CN1079" s="64"/>
      <c r="CO1079" s="64"/>
      <c r="CP1079" s="64"/>
      <c r="CQ1079" s="64"/>
      <c r="CR1079" s="64"/>
      <c r="CS1079" s="64"/>
      <c r="CT1079" s="64"/>
      <c r="CU1079" s="64"/>
      <c r="CV1079" s="64"/>
      <c r="CW1079" s="64"/>
      <c r="CX1079" s="64"/>
      <c r="CY1079" s="64"/>
      <c r="CZ1079" s="64"/>
      <c r="DA1079" s="64"/>
      <c r="DB1079" s="64"/>
      <c r="DC1079" s="64"/>
      <c r="DD1079" s="64"/>
      <c r="DE1079" s="64"/>
      <c r="DF1079" s="65"/>
      <c r="DG1079" s="65"/>
      <c r="DH1079" s="64"/>
      <c r="DI1079" s="64"/>
      <c r="DJ1079" s="64"/>
      <c r="DK1079" s="64"/>
      <c r="DL1079" s="64"/>
      <c r="DM1079" s="64"/>
      <c r="DN1079" s="64"/>
      <c r="DO1079" s="64"/>
      <c r="DP1079" s="64"/>
      <c r="DQ1079" s="64"/>
      <c r="DR1079" s="64"/>
      <c r="DS1079" s="65"/>
      <c r="DT1079" s="65"/>
      <c r="DU1079" s="65"/>
      <c r="DV1079" s="65"/>
      <c r="DW1079" s="65"/>
      <c r="DX1079" s="65"/>
      <c r="DY1079" s="65"/>
      <c r="DZ1079" s="65"/>
      <c r="EA1079" s="65"/>
      <c r="EB1079" s="65"/>
      <c r="EC1079" s="65"/>
      <c r="ED1079" s="65"/>
      <c r="EE1079" s="65"/>
      <c r="EF1079" s="65"/>
      <c r="EG1079" s="65"/>
      <c r="EH1079" s="65"/>
      <c r="EI1079" s="65"/>
      <c r="EJ1079" s="65"/>
      <c r="EK1079" s="65"/>
      <c r="EL1079" s="65"/>
      <c r="EM1079" s="65"/>
      <c r="EN1079" s="64"/>
      <c r="EO1079" s="64"/>
      <c r="EP1079" s="64"/>
      <c r="EQ1079" s="64"/>
      <c r="ER1079" s="64"/>
      <c r="ES1079" s="166"/>
      <c r="ET1079" s="166"/>
      <c r="EU1079" s="166"/>
      <c r="EV1079" s="166"/>
      <c r="EW1079" s="166"/>
      <c r="EX1079" s="166"/>
      <c r="EY1079" s="166"/>
      <c r="EZ1079" s="166"/>
      <c r="FA1079" s="166"/>
      <c r="FB1079" s="166"/>
      <c r="FC1079" s="166"/>
      <c r="FD1079" s="166"/>
      <c r="FE1079" s="166"/>
      <c r="FF1079" s="166"/>
      <c r="FG1079" s="166"/>
      <c r="FH1079" s="166"/>
      <c r="FI1079" s="166"/>
      <c r="FJ1079" s="166"/>
      <c r="FK1079" s="166"/>
      <c r="FL1079" s="166"/>
      <c r="FM1079" s="166"/>
    </row>
    <row r="1080" spans="66:169" x14ac:dyDescent="0.3">
      <c r="BN1080" s="64"/>
      <c r="BO1080" s="64"/>
      <c r="BP1080" s="64"/>
      <c r="BQ1080" s="64"/>
      <c r="BR1080" s="64"/>
      <c r="BS1080" s="64"/>
      <c r="BT1080" s="64"/>
      <c r="BU1080" s="64"/>
      <c r="BV1080" s="64"/>
      <c r="BW1080" s="64"/>
      <c r="BX1080" s="64"/>
      <c r="BY1080" s="64"/>
      <c r="BZ1080" s="64"/>
      <c r="CA1080" s="64"/>
      <c r="CC1080" s="64"/>
      <c r="CD1080" s="64"/>
      <c r="CE1080" s="64"/>
      <c r="CF1080" s="64"/>
      <c r="CG1080" s="64"/>
      <c r="CH1080" s="64"/>
      <c r="CI1080" s="64"/>
      <c r="CJ1080" s="64"/>
      <c r="CK1080" s="64"/>
      <c r="CL1080" s="64"/>
      <c r="CM1080" s="64"/>
      <c r="CN1080" s="64"/>
      <c r="CO1080" s="64"/>
      <c r="CP1080" s="64"/>
      <c r="CQ1080" s="64"/>
      <c r="CR1080" s="64"/>
      <c r="CS1080" s="64"/>
      <c r="CT1080" s="64"/>
      <c r="CU1080" s="64"/>
      <c r="CV1080" s="64"/>
      <c r="CW1080" s="64"/>
      <c r="CX1080" s="64"/>
      <c r="CY1080" s="64"/>
      <c r="CZ1080" s="64"/>
      <c r="DA1080" s="64"/>
      <c r="DB1080" s="64"/>
      <c r="DC1080" s="64"/>
      <c r="DD1080" s="64"/>
      <c r="DE1080" s="64"/>
      <c r="DF1080" s="65"/>
      <c r="DG1080" s="65"/>
      <c r="DH1080" s="64"/>
      <c r="DI1080" s="64"/>
      <c r="DJ1080" s="64"/>
      <c r="DK1080" s="64"/>
      <c r="DL1080" s="64"/>
      <c r="DM1080" s="64"/>
      <c r="DN1080" s="64"/>
      <c r="DO1080" s="64"/>
      <c r="DP1080" s="64"/>
      <c r="DQ1080" s="64"/>
      <c r="DR1080" s="64"/>
      <c r="DS1080" s="65"/>
      <c r="DT1080" s="65"/>
      <c r="DU1080" s="65"/>
      <c r="DV1080" s="65"/>
      <c r="DW1080" s="65"/>
      <c r="DX1080" s="65"/>
      <c r="DY1080" s="65"/>
      <c r="DZ1080" s="65"/>
      <c r="EA1080" s="65"/>
      <c r="EB1080" s="65"/>
      <c r="EC1080" s="65"/>
      <c r="ED1080" s="65"/>
      <c r="EE1080" s="65"/>
      <c r="EF1080" s="65"/>
      <c r="EG1080" s="65"/>
      <c r="EH1080" s="65"/>
      <c r="EI1080" s="65"/>
      <c r="EJ1080" s="65"/>
      <c r="EK1080" s="65"/>
      <c r="EL1080" s="65"/>
      <c r="EM1080" s="65"/>
      <c r="EN1080" s="64"/>
      <c r="EO1080" s="64"/>
      <c r="EP1080" s="64"/>
      <c r="EQ1080" s="64"/>
      <c r="ER1080" s="64"/>
      <c r="ES1080" s="166"/>
      <c r="ET1080" s="166"/>
      <c r="EU1080" s="166"/>
      <c r="EV1080" s="166"/>
      <c r="EW1080" s="166"/>
      <c r="EX1080" s="166"/>
      <c r="EY1080" s="166"/>
      <c r="EZ1080" s="166"/>
      <c r="FA1080" s="166"/>
      <c r="FB1080" s="166"/>
      <c r="FC1080" s="166"/>
      <c r="FD1080" s="166"/>
      <c r="FE1080" s="166"/>
      <c r="FF1080" s="166"/>
      <c r="FG1080" s="166"/>
      <c r="FH1080" s="166"/>
      <c r="FI1080" s="166"/>
      <c r="FJ1080" s="166"/>
      <c r="FK1080" s="166"/>
      <c r="FL1080" s="166"/>
      <c r="FM1080" s="166"/>
    </row>
    <row r="1081" spans="66:169" x14ac:dyDescent="0.3">
      <c r="BN1081" s="64"/>
      <c r="BO1081" s="64"/>
      <c r="BP1081" s="64"/>
      <c r="BQ1081" s="64"/>
      <c r="BR1081" s="64"/>
      <c r="BS1081" s="64"/>
      <c r="BT1081" s="64"/>
      <c r="BU1081" s="64"/>
      <c r="BV1081" s="64"/>
      <c r="BW1081" s="64"/>
      <c r="BX1081" s="64"/>
      <c r="BY1081" s="64"/>
      <c r="BZ1081" s="64"/>
      <c r="CA1081" s="64"/>
      <c r="CC1081" s="64"/>
      <c r="CD1081" s="64"/>
      <c r="CE1081" s="64"/>
      <c r="CF1081" s="64"/>
      <c r="CG1081" s="64"/>
      <c r="CH1081" s="64"/>
      <c r="CI1081" s="64"/>
      <c r="CJ1081" s="64"/>
      <c r="CK1081" s="64"/>
      <c r="CL1081" s="64"/>
      <c r="CM1081" s="64"/>
      <c r="CN1081" s="64"/>
      <c r="CO1081" s="64"/>
      <c r="CP1081" s="64"/>
      <c r="CQ1081" s="64"/>
      <c r="CR1081" s="64"/>
      <c r="CS1081" s="64"/>
      <c r="CT1081" s="64"/>
      <c r="CU1081" s="64"/>
      <c r="CV1081" s="64"/>
      <c r="CW1081" s="64"/>
      <c r="CX1081" s="64"/>
      <c r="CY1081" s="64"/>
      <c r="CZ1081" s="64"/>
      <c r="DA1081" s="64"/>
      <c r="DB1081" s="64"/>
      <c r="DC1081" s="64"/>
      <c r="DD1081" s="64"/>
      <c r="DE1081" s="64"/>
      <c r="DF1081" s="65"/>
      <c r="DG1081" s="65"/>
      <c r="DH1081" s="64"/>
      <c r="DI1081" s="64"/>
      <c r="DJ1081" s="64"/>
      <c r="DK1081" s="64"/>
      <c r="DL1081" s="64"/>
      <c r="DM1081" s="64"/>
      <c r="DN1081" s="64"/>
      <c r="DO1081" s="64"/>
      <c r="DP1081" s="64"/>
      <c r="DQ1081" s="64"/>
      <c r="DR1081" s="64"/>
      <c r="DS1081" s="65"/>
      <c r="DT1081" s="65"/>
      <c r="DU1081" s="65"/>
      <c r="DV1081" s="65"/>
      <c r="DW1081" s="65"/>
      <c r="DX1081" s="65"/>
      <c r="DY1081" s="65"/>
      <c r="DZ1081" s="65"/>
      <c r="EA1081" s="65"/>
      <c r="EB1081" s="65"/>
      <c r="EC1081" s="65"/>
      <c r="ED1081" s="65"/>
      <c r="EE1081" s="65"/>
      <c r="EF1081" s="65"/>
      <c r="EG1081" s="65"/>
      <c r="EH1081" s="65"/>
      <c r="EI1081" s="65"/>
      <c r="EJ1081" s="65"/>
      <c r="EK1081" s="65"/>
      <c r="EL1081" s="65"/>
      <c r="EM1081" s="65"/>
      <c r="EN1081" s="64"/>
      <c r="EO1081" s="64"/>
      <c r="EP1081" s="64"/>
      <c r="EQ1081" s="64"/>
      <c r="ER1081" s="64"/>
      <c r="ES1081" s="166"/>
      <c r="ET1081" s="166"/>
      <c r="EU1081" s="166"/>
      <c r="EV1081" s="166"/>
      <c r="EW1081" s="166"/>
      <c r="EX1081" s="166"/>
      <c r="EY1081" s="166"/>
      <c r="EZ1081" s="166"/>
      <c r="FA1081" s="166"/>
      <c r="FB1081" s="166"/>
      <c r="FC1081" s="166"/>
      <c r="FD1081" s="166"/>
      <c r="FE1081" s="166"/>
      <c r="FF1081" s="166"/>
      <c r="FG1081" s="166"/>
      <c r="FH1081" s="166"/>
      <c r="FI1081" s="166"/>
      <c r="FJ1081" s="166"/>
      <c r="FK1081" s="166"/>
      <c r="FL1081" s="166"/>
      <c r="FM1081" s="166"/>
    </row>
    <row r="1082" spans="66:169" x14ac:dyDescent="0.3">
      <c r="BN1082" s="64"/>
      <c r="BO1082" s="64"/>
      <c r="BP1082" s="64"/>
      <c r="BQ1082" s="64"/>
      <c r="BR1082" s="64"/>
      <c r="BS1082" s="64"/>
      <c r="BT1082" s="64"/>
      <c r="BU1082" s="64"/>
      <c r="BV1082" s="64"/>
      <c r="BW1082" s="64"/>
      <c r="BX1082" s="64"/>
      <c r="BY1082" s="64"/>
      <c r="BZ1082" s="64"/>
      <c r="CA1082" s="64"/>
      <c r="CC1082" s="64"/>
      <c r="CD1082" s="64"/>
      <c r="CE1082" s="64"/>
      <c r="CF1082" s="64"/>
      <c r="CG1082" s="64"/>
      <c r="CH1082" s="64"/>
      <c r="CI1082" s="64"/>
      <c r="CJ1082" s="64"/>
      <c r="CK1082" s="64"/>
      <c r="CL1082" s="64"/>
      <c r="CM1082" s="64"/>
      <c r="CN1082" s="64"/>
      <c r="CO1082" s="64"/>
      <c r="CP1082" s="64"/>
      <c r="CQ1082" s="64"/>
      <c r="CR1082" s="64"/>
      <c r="CS1082" s="64"/>
      <c r="CT1082" s="64"/>
      <c r="CU1082" s="64"/>
      <c r="CV1082" s="64"/>
      <c r="CW1082" s="64"/>
      <c r="CX1082" s="64"/>
      <c r="CY1082" s="64"/>
      <c r="CZ1082" s="64"/>
      <c r="DA1082" s="64"/>
      <c r="DB1082" s="64"/>
      <c r="DC1082" s="64"/>
      <c r="DD1082" s="64"/>
      <c r="DE1082" s="64"/>
      <c r="DF1082" s="65"/>
      <c r="DG1082" s="65"/>
      <c r="DH1082" s="64"/>
      <c r="DI1082" s="64"/>
      <c r="DJ1082" s="64"/>
      <c r="DK1082" s="64"/>
      <c r="DL1082" s="64"/>
      <c r="DM1082" s="64"/>
      <c r="DN1082" s="64"/>
      <c r="DO1082" s="64"/>
      <c r="DP1082" s="64"/>
      <c r="DQ1082" s="64"/>
      <c r="DR1082" s="64"/>
      <c r="DS1082" s="65"/>
      <c r="DT1082" s="65"/>
      <c r="DU1082" s="65"/>
      <c r="DV1082" s="65"/>
      <c r="DW1082" s="65"/>
      <c r="DX1082" s="65"/>
      <c r="DY1082" s="65"/>
      <c r="DZ1082" s="65"/>
      <c r="EA1082" s="65"/>
      <c r="EB1082" s="65"/>
      <c r="EC1082" s="65"/>
      <c r="ED1082" s="65"/>
      <c r="EE1082" s="65"/>
      <c r="EF1082" s="65"/>
      <c r="EG1082" s="65"/>
      <c r="EH1082" s="65"/>
      <c r="EI1082" s="65"/>
      <c r="EJ1082" s="65"/>
      <c r="EK1082" s="65"/>
      <c r="EL1082" s="65"/>
      <c r="EM1082" s="65"/>
      <c r="EN1082" s="64"/>
      <c r="EO1082" s="64"/>
      <c r="EP1082" s="64"/>
      <c r="EQ1082" s="64"/>
      <c r="ER1082" s="64"/>
      <c r="ES1082" s="166"/>
      <c r="ET1082" s="166"/>
      <c r="EU1082" s="166"/>
      <c r="EV1082" s="166"/>
      <c r="EW1082" s="166"/>
      <c r="EX1082" s="166"/>
      <c r="EY1082" s="166"/>
      <c r="EZ1082" s="166"/>
      <c r="FA1082" s="166"/>
      <c r="FB1082" s="166"/>
      <c r="FC1082" s="166"/>
      <c r="FD1082" s="166"/>
      <c r="FE1082" s="166"/>
      <c r="FF1082" s="166"/>
      <c r="FG1082" s="166"/>
      <c r="FH1082" s="166"/>
      <c r="FI1082" s="166"/>
      <c r="FJ1082" s="166"/>
      <c r="FK1082" s="166"/>
      <c r="FL1082" s="166"/>
      <c r="FM1082" s="166"/>
    </row>
    <row r="1083" spans="66:169" x14ac:dyDescent="0.3">
      <c r="BN1083" s="64"/>
      <c r="BO1083" s="64"/>
      <c r="BP1083" s="64"/>
      <c r="BQ1083" s="64"/>
      <c r="BR1083" s="64"/>
      <c r="BS1083" s="64"/>
      <c r="BT1083" s="64"/>
      <c r="BU1083" s="64"/>
      <c r="BV1083" s="64"/>
      <c r="BW1083" s="64"/>
      <c r="BX1083" s="64"/>
      <c r="BY1083" s="64"/>
      <c r="BZ1083" s="64"/>
      <c r="CA1083" s="64"/>
      <c r="CC1083" s="64"/>
      <c r="CD1083" s="64"/>
      <c r="CE1083" s="64"/>
      <c r="CF1083" s="64"/>
      <c r="CG1083" s="64"/>
      <c r="CH1083" s="64"/>
      <c r="CI1083" s="64"/>
      <c r="CJ1083" s="64"/>
      <c r="CK1083" s="64"/>
      <c r="CL1083" s="64"/>
      <c r="CM1083" s="64"/>
      <c r="CN1083" s="64"/>
      <c r="CO1083" s="64"/>
      <c r="CP1083" s="64"/>
      <c r="CQ1083" s="64"/>
      <c r="CR1083" s="64"/>
      <c r="CS1083" s="64"/>
      <c r="CT1083" s="64"/>
      <c r="CU1083" s="64"/>
      <c r="CV1083" s="64"/>
      <c r="CW1083" s="64"/>
      <c r="CX1083" s="64"/>
      <c r="CY1083" s="64"/>
      <c r="CZ1083" s="64"/>
      <c r="DA1083" s="64"/>
      <c r="DB1083" s="64"/>
      <c r="DC1083" s="64"/>
      <c r="DD1083" s="64"/>
      <c r="DE1083" s="64"/>
      <c r="DF1083" s="65"/>
      <c r="DG1083" s="65"/>
      <c r="DH1083" s="64"/>
      <c r="DI1083" s="64"/>
      <c r="DJ1083" s="64"/>
      <c r="DK1083" s="64"/>
      <c r="DL1083" s="64"/>
      <c r="DM1083" s="64"/>
      <c r="DN1083" s="64"/>
      <c r="DO1083" s="64"/>
      <c r="DP1083" s="64"/>
      <c r="DQ1083" s="64"/>
      <c r="DR1083" s="64"/>
      <c r="DS1083" s="65"/>
      <c r="DT1083" s="65"/>
      <c r="DU1083" s="65"/>
      <c r="DV1083" s="65"/>
      <c r="DW1083" s="65"/>
      <c r="DX1083" s="65"/>
      <c r="DY1083" s="65"/>
      <c r="DZ1083" s="65"/>
      <c r="EA1083" s="65"/>
      <c r="EB1083" s="65"/>
      <c r="EC1083" s="65"/>
      <c r="ED1083" s="65"/>
      <c r="EE1083" s="65"/>
      <c r="EF1083" s="65"/>
      <c r="EG1083" s="65"/>
      <c r="EH1083" s="65"/>
      <c r="EI1083" s="65"/>
      <c r="EJ1083" s="65"/>
      <c r="EK1083" s="65"/>
      <c r="EL1083" s="65"/>
      <c r="EM1083" s="65"/>
      <c r="EN1083" s="64"/>
      <c r="EO1083" s="64"/>
      <c r="EP1083" s="64"/>
      <c r="EQ1083" s="64"/>
      <c r="ER1083" s="64"/>
      <c r="ES1083" s="166"/>
      <c r="ET1083" s="166"/>
      <c r="EU1083" s="166"/>
      <c r="EV1083" s="166"/>
      <c r="EW1083" s="166"/>
      <c r="EX1083" s="166"/>
      <c r="EY1083" s="166"/>
      <c r="EZ1083" s="166"/>
      <c r="FA1083" s="166"/>
      <c r="FB1083" s="166"/>
      <c r="FC1083" s="166"/>
      <c r="FD1083" s="166"/>
      <c r="FE1083" s="166"/>
      <c r="FF1083" s="166"/>
      <c r="FG1083" s="166"/>
      <c r="FH1083" s="166"/>
      <c r="FI1083" s="166"/>
      <c r="FJ1083" s="166"/>
      <c r="FK1083" s="166"/>
      <c r="FL1083" s="166"/>
      <c r="FM1083" s="166"/>
    </row>
    <row r="1084" spans="66:169" x14ac:dyDescent="0.3">
      <c r="BN1084" s="64"/>
      <c r="BO1084" s="64"/>
      <c r="BP1084" s="64"/>
      <c r="BQ1084" s="64"/>
      <c r="BR1084" s="64"/>
      <c r="BS1084" s="64"/>
      <c r="BT1084" s="64"/>
      <c r="BU1084" s="64"/>
      <c r="BV1084" s="64"/>
      <c r="BW1084" s="64"/>
      <c r="BX1084" s="64"/>
      <c r="BY1084" s="64"/>
      <c r="BZ1084" s="64"/>
      <c r="CA1084" s="64"/>
      <c r="CC1084" s="64"/>
      <c r="CD1084" s="64"/>
      <c r="CE1084" s="64"/>
      <c r="CF1084" s="64"/>
      <c r="CG1084" s="64"/>
      <c r="CH1084" s="64"/>
      <c r="CI1084" s="64"/>
      <c r="CJ1084" s="64"/>
      <c r="CK1084" s="64"/>
      <c r="CL1084" s="64"/>
      <c r="CM1084" s="64"/>
      <c r="CN1084" s="64"/>
      <c r="CO1084" s="64"/>
      <c r="CP1084" s="64"/>
      <c r="CQ1084" s="64"/>
      <c r="CR1084" s="64"/>
      <c r="CS1084" s="64"/>
      <c r="CT1084" s="64"/>
      <c r="CU1084" s="64"/>
      <c r="CV1084" s="64"/>
      <c r="CW1084" s="64"/>
      <c r="CX1084" s="64"/>
      <c r="CY1084" s="64"/>
      <c r="CZ1084" s="64"/>
      <c r="DA1084" s="64"/>
      <c r="DB1084" s="64"/>
      <c r="DC1084" s="64"/>
      <c r="DD1084" s="64"/>
      <c r="DE1084" s="64"/>
      <c r="DF1084" s="65"/>
      <c r="DG1084" s="65"/>
      <c r="DH1084" s="64"/>
      <c r="DI1084" s="64"/>
      <c r="DJ1084" s="64"/>
      <c r="DK1084" s="64"/>
      <c r="DL1084" s="64"/>
      <c r="DM1084" s="64"/>
      <c r="DN1084" s="64"/>
      <c r="DO1084" s="64"/>
      <c r="DP1084" s="64"/>
      <c r="DQ1084" s="64"/>
      <c r="DR1084" s="64"/>
      <c r="DS1084" s="65"/>
      <c r="DT1084" s="65"/>
      <c r="DU1084" s="65"/>
      <c r="DV1084" s="65"/>
      <c r="DW1084" s="65"/>
      <c r="DX1084" s="65"/>
      <c r="DY1084" s="65"/>
      <c r="DZ1084" s="65"/>
      <c r="EA1084" s="65"/>
      <c r="EB1084" s="65"/>
      <c r="EC1084" s="65"/>
      <c r="ED1084" s="65"/>
      <c r="EE1084" s="65"/>
      <c r="EF1084" s="65"/>
      <c r="EG1084" s="65"/>
      <c r="EH1084" s="65"/>
      <c r="EI1084" s="65"/>
      <c r="EJ1084" s="65"/>
      <c r="EK1084" s="65"/>
      <c r="EL1084" s="65"/>
      <c r="EM1084" s="65"/>
      <c r="EN1084" s="64"/>
      <c r="EO1084" s="64"/>
      <c r="EP1084" s="64"/>
      <c r="EQ1084" s="64"/>
      <c r="ER1084" s="64"/>
      <c r="ES1084" s="166"/>
      <c r="ET1084" s="166"/>
      <c r="EU1084" s="166"/>
      <c r="EV1084" s="166"/>
      <c r="EW1084" s="166"/>
      <c r="EX1084" s="166"/>
      <c r="EY1084" s="166"/>
      <c r="EZ1084" s="166"/>
      <c r="FA1084" s="166"/>
      <c r="FB1084" s="166"/>
      <c r="FC1084" s="166"/>
      <c r="FD1084" s="166"/>
      <c r="FE1084" s="166"/>
      <c r="FF1084" s="166"/>
      <c r="FG1084" s="166"/>
      <c r="FH1084" s="166"/>
      <c r="FI1084" s="166"/>
      <c r="FJ1084" s="166"/>
      <c r="FK1084" s="166"/>
      <c r="FL1084" s="166"/>
      <c r="FM1084" s="166"/>
    </row>
    <row r="1085" spans="66:169" x14ac:dyDescent="0.3">
      <c r="BN1085" s="64"/>
      <c r="BO1085" s="64"/>
      <c r="BP1085" s="64"/>
      <c r="BQ1085" s="64"/>
      <c r="BR1085" s="64"/>
      <c r="BS1085" s="64"/>
      <c r="BT1085" s="64"/>
      <c r="BU1085" s="64"/>
      <c r="BV1085" s="64"/>
      <c r="BW1085" s="64"/>
      <c r="BX1085" s="64"/>
      <c r="BY1085" s="64"/>
      <c r="BZ1085" s="64"/>
      <c r="CA1085" s="64"/>
      <c r="CC1085" s="64"/>
      <c r="CD1085" s="64"/>
      <c r="CE1085" s="64"/>
      <c r="CF1085" s="64"/>
      <c r="CG1085" s="64"/>
      <c r="CH1085" s="64"/>
      <c r="CI1085" s="64"/>
      <c r="CJ1085" s="64"/>
      <c r="CK1085" s="64"/>
      <c r="CL1085" s="64"/>
      <c r="CM1085" s="64"/>
      <c r="CN1085" s="64"/>
      <c r="CO1085" s="64"/>
      <c r="CP1085" s="64"/>
      <c r="CQ1085" s="64"/>
      <c r="CR1085" s="64"/>
      <c r="CS1085" s="64"/>
      <c r="CT1085" s="64"/>
      <c r="CU1085" s="64"/>
      <c r="CV1085" s="64"/>
      <c r="CW1085" s="64"/>
      <c r="CX1085" s="64"/>
      <c r="CY1085" s="64"/>
      <c r="CZ1085" s="64"/>
      <c r="DA1085" s="64"/>
      <c r="DB1085" s="64"/>
      <c r="DC1085" s="64"/>
      <c r="DD1085" s="64"/>
      <c r="DE1085" s="64"/>
      <c r="DF1085" s="65"/>
      <c r="DG1085" s="65"/>
      <c r="DH1085" s="64"/>
      <c r="DI1085" s="64"/>
      <c r="DJ1085" s="64"/>
      <c r="DK1085" s="64"/>
      <c r="DL1085" s="64"/>
      <c r="DM1085" s="64"/>
      <c r="DN1085" s="64"/>
      <c r="DO1085" s="64"/>
      <c r="DP1085" s="64"/>
      <c r="DQ1085" s="64"/>
      <c r="DR1085" s="64"/>
      <c r="DS1085" s="65"/>
      <c r="DT1085" s="65"/>
      <c r="DU1085" s="65"/>
      <c r="DV1085" s="65"/>
      <c r="DW1085" s="65"/>
      <c r="DX1085" s="65"/>
      <c r="DY1085" s="65"/>
      <c r="DZ1085" s="65"/>
      <c r="EA1085" s="65"/>
      <c r="EB1085" s="65"/>
      <c r="EC1085" s="65"/>
      <c r="ED1085" s="65"/>
      <c r="EE1085" s="65"/>
      <c r="EF1085" s="65"/>
      <c r="EG1085" s="65"/>
      <c r="EH1085" s="65"/>
      <c r="EI1085" s="65"/>
      <c r="EJ1085" s="65"/>
      <c r="EK1085" s="65"/>
      <c r="EL1085" s="65"/>
      <c r="EM1085" s="65"/>
      <c r="EN1085" s="64"/>
      <c r="EO1085" s="64"/>
      <c r="EP1085" s="64"/>
      <c r="EQ1085" s="64"/>
      <c r="ER1085" s="64"/>
      <c r="ES1085" s="166"/>
      <c r="ET1085" s="166"/>
      <c r="EU1085" s="166"/>
      <c r="EV1085" s="166"/>
      <c r="EW1085" s="166"/>
      <c r="EX1085" s="166"/>
      <c r="EY1085" s="166"/>
      <c r="EZ1085" s="166"/>
      <c r="FA1085" s="166"/>
      <c r="FB1085" s="166"/>
      <c r="FC1085" s="166"/>
      <c r="FD1085" s="166"/>
      <c r="FE1085" s="166"/>
      <c r="FF1085" s="166"/>
      <c r="FG1085" s="166"/>
      <c r="FH1085" s="166"/>
      <c r="FI1085" s="166"/>
      <c r="FJ1085" s="166"/>
      <c r="FK1085" s="166"/>
      <c r="FL1085" s="166"/>
      <c r="FM1085" s="166"/>
    </row>
    <row r="1086" spans="66:169" x14ac:dyDescent="0.3">
      <c r="BN1086" s="64"/>
      <c r="BO1086" s="64"/>
      <c r="BP1086" s="64"/>
      <c r="BQ1086" s="64"/>
      <c r="BR1086" s="64"/>
      <c r="BS1086" s="64"/>
      <c r="BT1086" s="64"/>
      <c r="BU1086" s="64"/>
      <c r="BV1086" s="64"/>
      <c r="BW1086" s="64"/>
      <c r="BX1086" s="64"/>
      <c r="BY1086" s="64"/>
      <c r="BZ1086" s="64"/>
      <c r="CA1086" s="64"/>
      <c r="CC1086" s="64"/>
      <c r="CD1086" s="64"/>
      <c r="CE1086" s="64"/>
      <c r="CF1086" s="64"/>
      <c r="CG1086" s="64"/>
      <c r="CH1086" s="64"/>
      <c r="CI1086" s="64"/>
      <c r="CJ1086" s="64"/>
      <c r="CK1086" s="64"/>
      <c r="CL1086" s="64"/>
      <c r="CM1086" s="64"/>
      <c r="CN1086" s="64"/>
      <c r="CO1086" s="64"/>
      <c r="CP1086" s="64"/>
      <c r="CQ1086" s="64"/>
      <c r="CR1086" s="64"/>
      <c r="CS1086" s="64"/>
      <c r="CT1086" s="64"/>
      <c r="CU1086" s="64"/>
      <c r="CV1086" s="64"/>
      <c r="CW1086" s="64"/>
      <c r="CX1086" s="64"/>
      <c r="CY1086" s="64"/>
      <c r="CZ1086" s="64"/>
      <c r="DA1086" s="64"/>
      <c r="DB1086" s="64"/>
      <c r="DC1086" s="64"/>
      <c r="DD1086" s="64"/>
      <c r="DE1086" s="64"/>
      <c r="DF1086" s="65"/>
      <c r="DG1086" s="65"/>
      <c r="DH1086" s="64"/>
      <c r="DI1086" s="64"/>
      <c r="DJ1086" s="64"/>
      <c r="DK1086" s="64"/>
      <c r="DL1086" s="64"/>
      <c r="DM1086" s="64"/>
      <c r="DN1086" s="64"/>
      <c r="DO1086" s="64"/>
      <c r="DP1086" s="64"/>
      <c r="DQ1086" s="64"/>
      <c r="DR1086" s="64"/>
      <c r="DS1086" s="65"/>
      <c r="DT1086" s="65"/>
      <c r="DU1086" s="65"/>
      <c r="DV1086" s="65"/>
      <c r="DW1086" s="65"/>
      <c r="DX1086" s="65"/>
      <c r="DY1086" s="65"/>
      <c r="DZ1086" s="65"/>
      <c r="EA1086" s="65"/>
      <c r="EB1086" s="65"/>
      <c r="EC1086" s="65"/>
      <c r="ED1086" s="65"/>
      <c r="EE1086" s="65"/>
      <c r="EF1086" s="65"/>
      <c r="EG1086" s="65"/>
      <c r="EH1086" s="65"/>
      <c r="EI1086" s="65"/>
      <c r="EJ1086" s="65"/>
      <c r="EK1086" s="65"/>
      <c r="EL1086" s="65"/>
      <c r="EM1086" s="65"/>
      <c r="EN1086" s="64"/>
      <c r="EO1086" s="64"/>
      <c r="EP1086" s="64"/>
      <c r="EQ1086" s="64"/>
      <c r="ER1086" s="64"/>
      <c r="ES1086" s="166"/>
      <c r="ET1086" s="166"/>
      <c r="EU1086" s="166"/>
      <c r="EV1086" s="166"/>
      <c r="EW1086" s="166"/>
      <c r="EX1086" s="166"/>
      <c r="EY1086" s="166"/>
      <c r="EZ1086" s="166"/>
      <c r="FA1086" s="166"/>
      <c r="FB1086" s="166"/>
      <c r="FC1086" s="166"/>
      <c r="FD1086" s="166"/>
      <c r="FE1086" s="166"/>
      <c r="FF1086" s="166"/>
      <c r="FG1086" s="166"/>
      <c r="FH1086" s="166"/>
      <c r="FI1086" s="166"/>
      <c r="FJ1086" s="166"/>
      <c r="FK1086" s="166"/>
      <c r="FL1086" s="166"/>
      <c r="FM1086" s="166"/>
    </row>
    <row r="1087" spans="66:169" x14ac:dyDescent="0.3">
      <c r="BN1087" s="64"/>
      <c r="BO1087" s="64"/>
      <c r="BP1087" s="64"/>
      <c r="BQ1087" s="64"/>
      <c r="BR1087" s="64"/>
      <c r="BS1087" s="64"/>
      <c r="BT1087" s="64"/>
      <c r="BU1087" s="64"/>
      <c r="BV1087" s="64"/>
      <c r="BW1087" s="64"/>
      <c r="BX1087" s="64"/>
      <c r="BY1087" s="64"/>
      <c r="BZ1087" s="64"/>
      <c r="CA1087" s="64"/>
      <c r="CC1087" s="64"/>
      <c r="CD1087" s="64"/>
      <c r="CE1087" s="64"/>
      <c r="CF1087" s="64"/>
      <c r="CG1087" s="64"/>
      <c r="CH1087" s="64"/>
      <c r="CI1087" s="64"/>
      <c r="CJ1087" s="64"/>
      <c r="CK1087" s="64"/>
      <c r="CL1087" s="64"/>
      <c r="CM1087" s="64"/>
      <c r="CN1087" s="64"/>
      <c r="CO1087" s="64"/>
      <c r="CP1087" s="64"/>
      <c r="CQ1087" s="64"/>
      <c r="CR1087" s="64"/>
      <c r="CS1087" s="64"/>
      <c r="CT1087" s="64"/>
      <c r="CU1087" s="64"/>
      <c r="CV1087" s="64"/>
      <c r="CW1087" s="64"/>
      <c r="CX1087" s="64"/>
      <c r="CY1087" s="64"/>
      <c r="CZ1087" s="64"/>
      <c r="DA1087" s="64"/>
      <c r="DB1087" s="64"/>
      <c r="DC1087" s="64"/>
      <c r="DD1087" s="64"/>
      <c r="DE1087" s="64"/>
      <c r="DF1087" s="65"/>
      <c r="DG1087" s="65"/>
      <c r="DH1087" s="64"/>
      <c r="DI1087" s="64"/>
      <c r="DJ1087" s="64"/>
      <c r="DK1087" s="64"/>
      <c r="DL1087" s="64"/>
      <c r="DM1087" s="64"/>
      <c r="DN1087" s="64"/>
      <c r="DO1087" s="64"/>
      <c r="DP1087" s="64"/>
      <c r="DQ1087" s="64"/>
      <c r="DR1087" s="64"/>
      <c r="DS1087" s="65"/>
      <c r="DT1087" s="65"/>
      <c r="DU1087" s="65"/>
      <c r="DV1087" s="65"/>
      <c r="DW1087" s="65"/>
      <c r="DX1087" s="65"/>
      <c r="DY1087" s="65"/>
      <c r="DZ1087" s="65"/>
      <c r="EA1087" s="65"/>
      <c r="EB1087" s="65"/>
      <c r="EC1087" s="65"/>
      <c r="ED1087" s="65"/>
      <c r="EE1087" s="65"/>
      <c r="EF1087" s="65"/>
      <c r="EG1087" s="65"/>
      <c r="EH1087" s="65"/>
      <c r="EI1087" s="65"/>
      <c r="EJ1087" s="65"/>
      <c r="EK1087" s="65"/>
      <c r="EL1087" s="65"/>
      <c r="EM1087" s="65"/>
      <c r="EN1087" s="64"/>
      <c r="EO1087" s="64"/>
      <c r="EP1087" s="64"/>
      <c r="EQ1087" s="64"/>
      <c r="ER1087" s="64"/>
      <c r="ES1087" s="166"/>
      <c r="ET1087" s="166"/>
      <c r="EU1087" s="166"/>
      <c r="EV1087" s="166"/>
      <c r="EW1087" s="166"/>
      <c r="EX1087" s="166"/>
      <c r="EY1087" s="166"/>
      <c r="EZ1087" s="166"/>
      <c r="FA1087" s="166"/>
      <c r="FB1087" s="166"/>
      <c r="FC1087" s="166"/>
      <c r="FD1087" s="166"/>
      <c r="FE1087" s="166"/>
      <c r="FF1087" s="166"/>
      <c r="FG1087" s="166"/>
      <c r="FH1087" s="166"/>
      <c r="FI1087" s="166"/>
      <c r="FJ1087" s="166"/>
      <c r="FK1087" s="166"/>
      <c r="FL1087" s="166"/>
      <c r="FM1087" s="166"/>
    </row>
    <row r="1088" spans="66:169" x14ac:dyDescent="0.3">
      <c r="BN1088" s="64"/>
      <c r="BO1088" s="64"/>
      <c r="BP1088" s="64"/>
      <c r="BQ1088" s="64"/>
      <c r="BR1088" s="64"/>
      <c r="BS1088" s="64"/>
      <c r="BT1088" s="64"/>
      <c r="BU1088" s="64"/>
      <c r="BV1088" s="64"/>
      <c r="BW1088" s="64"/>
      <c r="BX1088" s="64"/>
      <c r="BY1088" s="64"/>
      <c r="BZ1088" s="64"/>
      <c r="CA1088" s="64"/>
      <c r="CC1088" s="64"/>
      <c r="CD1088" s="64"/>
      <c r="CE1088" s="64"/>
      <c r="CF1088" s="64"/>
      <c r="CG1088" s="64"/>
      <c r="CH1088" s="64"/>
      <c r="CI1088" s="64"/>
      <c r="CJ1088" s="64"/>
      <c r="CK1088" s="64"/>
      <c r="CL1088" s="64"/>
      <c r="CM1088" s="64"/>
      <c r="CN1088" s="64"/>
      <c r="CO1088" s="64"/>
      <c r="CP1088" s="64"/>
      <c r="CQ1088" s="64"/>
      <c r="CR1088" s="64"/>
      <c r="CS1088" s="64"/>
      <c r="CT1088" s="64"/>
      <c r="CU1088" s="64"/>
      <c r="CV1088" s="64"/>
      <c r="CW1088" s="64"/>
      <c r="CX1088" s="64"/>
      <c r="CY1088" s="64"/>
      <c r="CZ1088" s="64"/>
      <c r="DA1088" s="64"/>
      <c r="DB1088" s="64"/>
      <c r="DC1088" s="64"/>
      <c r="DD1088" s="64"/>
      <c r="DE1088" s="64"/>
      <c r="DF1088" s="65"/>
      <c r="DG1088" s="65"/>
      <c r="DH1088" s="64"/>
      <c r="DI1088" s="64"/>
      <c r="DJ1088" s="64"/>
      <c r="DK1088" s="64"/>
      <c r="DL1088" s="64"/>
      <c r="DM1088" s="64"/>
      <c r="DN1088" s="64"/>
      <c r="DO1088" s="64"/>
      <c r="DP1088" s="64"/>
      <c r="DQ1088" s="64"/>
      <c r="DR1088" s="64"/>
      <c r="DS1088" s="65"/>
      <c r="DT1088" s="65"/>
      <c r="DU1088" s="65"/>
      <c r="DV1088" s="65"/>
      <c r="DW1088" s="65"/>
      <c r="DX1088" s="65"/>
      <c r="DY1088" s="65"/>
      <c r="DZ1088" s="65"/>
      <c r="EA1088" s="65"/>
      <c r="EB1088" s="65"/>
      <c r="EC1088" s="65"/>
      <c r="ED1088" s="65"/>
      <c r="EE1088" s="65"/>
      <c r="EF1088" s="65"/>
      <c r="EG1088" s="65"/>
      <c r="EH1088" s="65"/>
      <c r="EI1088" s="65"/>
      <c r="EJ1088" s="65"/>
      <c r="EK1088" s="65"/>
      <c r="EL1088" s="65"/>
      <c r="EM1088" s="65"/>
      <c r="EN1088" s="64"/>
      <c r="EO1088" s="64"/>
      <c r="EP1088" s="64"/>
      <c r="EQ1088" s="64"/>
      <c r="ER1088" s="64"/>
      <c r="ES1088" s="166"/>
      <c r="ET1088" s="166"/>
      <c r="EU1088" s="166"/>
      <c r="EV1088" s="166"/>
      <c r="EW1088" s="166"/>
      <c r="EX1088" s="166"/>
      <c r="EY1088" s="166"/>
      <c r="EZ1088" s="166"/>
      <c r="FA1088" s="166"/>
      <c r="FB1088" s="166"/>
      <c r="FC1088" s="166"/>
      <c r="FD1088" s="166"/>
      <c r="FE1088" s="166"/>
      <c r="FF1088" s="166"/>
      <c r="FG1088" s="166"/>
      <c r="FH1088" s="166"/>
      <c r="FI1088" s="166"/>
      <c r="FJ1088" s="166"/>
      <c r="FK1088" s="166"/>
      <c r="FL1088" s="166"/>
      <c r="FM1088" s="166"/>
    </row>
    <row r="1089" spans="66:169" x14ac:dyDescent="0.3">
      <c r="BN1089" s="64"/>
      <c r="BO1089" s="64"/>
      <c r="BP1089" s="64"/>
      <c r="BQ1089" s="64"/>
      <c r="BR1089" s="64"/>
      <c r="BS1089" s="64"/>
      <c r="BT1089" s="64"/>
      <c r="BU1089" s="64"/>
      <c r="BV1089" s="64"/>
      <c r="BW1089" s="64"/>
      <c r="BX1089" s="64"/>
      <c r="BY1089" s="64"/>
      <c r="BZ1089" s="64"/>
      <c r="CA1089" s="64"/>
      <c r="CC1089" s="64"/>
      <c r="CD1089" s="64"/>
      <c r="CE1089" s="64"/>
      <c r="CF1089" s="64"/>
      <c r="CG1089" s="64"/>
      <c r="CH1089" s="64"/>
      <c r="CI1089" s="64"/>
      <c r="CJ1089" s="64"/>
      <c r="CK1089" s="64"/>
      <c r="CL1089" s="64"/>
      <c r="CM1089" s="64"/>
      <c r="CN1089" s="64"/>
      <c r="CO1089" s="64"/>
      <c r="CP1089" s="64"/>
      <c r="CQ1089" s="64"/>
      <c r="CR1089" s="64"/>
      <c r="CS1089" s="64"/>
      <c r="CT1089" s="64"/>
      <c r="CU1089" s="64"/>
      <c r="CV1089" s="64"/>
      <c r="CW1089" s="64"/>
      <c r="CX1089" s="64"/>
      <c r="CY1089" s="64"/>
      <c r="CZ1089" s="64"/>
      <c r="DA1089" s="64"/>
      <c r="DB1089" s="64"/>
      <c r="DC1089" s="64"/>
      <c r="DD1089" s="64"/>
      <c r="DE1089" s="64"/>
      <c r="DF1089" s="65"/>
      <c r="DG1089" s="65"/>
      <c r="DH1089" s="64"/>
      <c r="DI1089" s="64"/>
      <c r="DJ1089" s="64"/>
      <c r="DK1089" s="64"/>
      <c r="DL1089" s="64"/>
      <c r="DM1089" s="64"/>
      <c r="DN1089" s="64"/>
      <c r="DO1089" s="64"/>
      <c r="DP1089" s="64"/>
      <c r="DQ1089" s="64"/>
      <c r="DR1089" s="64"/>
      <c r="DS1089" s="65"/>
      <c r="DT1089" s="65"/>
      <c r="DU1089" s="65"/>
      <c r="DV1089" s="65"/>
      <c r="DW1089" s="65"/>
      <c r="DX1089" s="65"/>
      <c r="DY1089" s="65"/>
      <c r="DZ1089" s="65"/>
      <c r="EA1089" s="65"/>
      <c r="EB1089" s="65"/>
      <c r="EC1089" s="65"/>
      <c r="ED1089" s="65"/>
      <c r="EE1089" s="65"/>
      <c r="EF1089" s="65"/>
      <c r="EG1089" s="65"/>
      <c r="EH1089" s="65"/>
      <c r="EI1089" s="65"/>
      <c r="EJ1089" s="65"/>
      <c r="EK1089" s="65"/>
      <c r="EL1089" s="65"/>
      <c r="EM1089" s="65"/>
      <c r="EN1089" s="64"/>
      <c r="EO1089" s="64"/>
      <c r="EP1089" s="64"/>
      <c r="EQ1089" s="64"/>
      <c r="ER1089" s="64"/>
      <c r="ES1089" s="166"/>
      <c r="ET1089" s="166"/>
      <c r="EU1089" s="166"/>
      <c r="EV1089" s="166"/>
      <c r="EW1089" s="166"/>
      <c r="EX1089" s="166"/>
      <c r="EY1089" s="166"/>
      <c r="EZ1089" s="166"/>
      <c r="FA1089" s="166"/>
      <c r="FB1089" s="166"/>
      <c r="FC1089" s="166"/>
      <c r="FD1089" s="166"/>
      <c r="FE1089" s="166"/>
      <c r="FF1089" s="166"/>
      <c r="FG1089" s="166"/>
      <c r="FH1089" s="166"/>
      <c r="FI1089" s="166"/>
      <c r="FJ1089" s="166"/>
      <c r="FK1089" s="166"/>
      <c r="FL1089" s="166"/>
      <c r="FM1089" s="166"/>
    </row>
    <row r="1090" spans="66:169" x14ac:dyDescent="0.3">
      <c r="BN1090" s="64"/>
      <c r="BO1090" s="64"/>
      <c r="BP1090" s="64"/>
      <c r="BQ1090" s="64"/>
      <c r="BR1090" s="64"/>
      <c r="BS1090" s="64"/>
      <c r="BT1090" s="64"/>
      <c r="BU1090" s="64"/>
      <c r="BV1090" s="64"/>
      <c r="BW1090" s="64"/>
      <c r="BX1090" s="64"/>
      <c r="BY1090" s="64"/>
      <c r="BZ1090" s="64"/>
      <c r="CA1090" s="64"/>
      <c r="CC1090" s="64"/>
      <c r="CD1090" s="64"/>
      <c r="CE1090" s="64"/>
      <c r="CF1090" s="64"/>
      <c r="CG1090" s="64"/>
      <c r="CH1090" s="64"/>
      <c r="CI1090" s="64"/>
      <c r="CJ1090" s="64"/>
      <c r="CK1090" s="64"/>
      <c r="CL1090" s="64"/>
      <c r="CM1090" s="64"/>
      <c r="CN1090" s="64"/>
      <c r="CO1090" s="64"/>
      <c r="CP1090" s="64"/>
      <c r="CQ1090" s="64"/>
      <c r="CR1090" s="64"/>
      <c r="CS1090" s="64"/>
      <c r="CT1090" s="64"/>
      <c r="CU1090" s="64"/>
      <c r="CV1090" s="64"/>
      <c r="CW1090" s="64"/>
      <c r="CX1090" s="64"/>
      <c r="CY1090" s="64"/>
      <c r="CZ1090" s="64"/>
      <c r="DA1090" s="64"/>
      <c r="DB1090" s="64"/>
      <c r="DC1090" s="64"/>
      <c r="DD1090" s="64"/>
      <c r="DE1090" s="64"/>
      <c r="DF1090" s="65"/>
      <c r="DG1090" s="65"/>
      <c r="DH1090" s="64"/>
      <c r="DI1090" s="64"/>
      <c r="DJ1090" s="64"/>
      <c r="DK1090" s="64"/>
      <c r="DL1090" s="64"/>
      <c r="DM1090" s="64"/>
      <c r="DN1090" s="64"/>
      <c r="DO1090" s="64"/>
      <c r="DP1090" s="64"/>
      <c r="DQ1090" s="64"/>
      <c r="DR1090" s="64"/>
      <c r="DS1090" s="65"/>
      <c r="DT1090" s="65"/>
      <c r="DU1090" s="65"/>
      <c r="DV1090" s="65"/>
      <c r="DW1090" s="65"/>
      <c r="DX1090" s="65"/>
      <c r="DY1090" s="65"/>
      <c r="DZ1090" s="65"/>
      <c r="EA1090" s="65"/>
      <c r="EB1090" s="65"/>
      <c r="EC1090" s="65"/>
      <c r="ED1090" s="65"/>
      <c r="EE1090" s="65"/>
      <c r="EF1090" s="65"/>
      <c r="EG1090" s="65"/>
      <c r="EH1090" s="65"/>
      <c r="EI1090" s="65"/>
      <c r="EJ1090" s="65"/>
      <c r="EK1090" s="65"/>
      <c r="EL1090" s="65"/>
      <c r="EM1090" s="65"/>
      <c r="EN1090" s="64"/>
      <c r="EO1090" s="64"/>
      <c r="EP1090" s="64"/>
      <c r="EQ1090" s="64"/>
      <c r="ER1090" s="64"/>
      <c r="ES1090" s="166"/>
      <c r="ET1090" s="166"/>
      <c r="EU1090" s="166"/>
      <c r="EV1090" s="166"/>
      <c r="EW1090" s="166"/>
      <c r="EX1090" s="166"/>
      <c r="EY1090" s="166"/>
      <c r="EZ1090" s="166"/>
      <c r="FA1090" s="166"/>
      <c r="FB1090" s="166"/>
      <c r="FC1090" s="166"/>
      <c r="FD1090" s="166"/>
      <c r="FE1090" s="166"/>
      <c r="FF1090" s="166"/>
      <c r="FG1090" s="166"/>
      <c r="FH1090" s="166"/>
      <c r="FI1090" s="166"/>
      <c r="FJ1090" s="166"/>
      <c r="FK1090" s="166"/>
      <c r="FL1090" s="166"/>
      <c r="FM1090" s="166"/>
    </row>
    <row r="1091" spans="66:169" x14ac:dyDescent="0.3">
      <c r="BN1091" s="64"/>
      <c r="BO1091" s="64"/>
      <c r="BP1091" s="64"/>
      <c r="BQ1091" s="64"/>
      <c r="BR1091" s="64"/>
      <c r="BS1091" s="64"/>
      <c r="BT1091" s="64"/>
      <c r="BU1091" s="64"/>
      <c r="BV1091" s="64"/>
      <c r="BW1091" s="64"/>
      <c r="BX1091" s="64"/>
      <c r="BY1091" s="64"/>
      <c r="BZ1091" s="64"/>
      <c r="CA1091" s="64"/>
      <c r="CC1091" s="64"/>
      <c r="CD1091" s="64"/>
      <c r="CE1091" s="64"/>
      <c r="CF1091" s="64"/>
      <c r="CG1091" s="64"/>
      <c r="CH1091" s="64"/>
      <c r="CI1091" s="64"/>
      <c r="CJ1091" s="64"/>
      <c r="CK1091" s="64"/>
      <c r="CL1091" s="64"/>
      <c r="CM1091" s="64"/>
      <c r="CN1091" s="64"/>
      <c r="CO1091" s="64"/>
      <c r="CP1091" s="64"/>
      <c r="CQ1091" s="64"/>
      <c r="CR1091" s="64"/>
      <c r="CS1091" s="64"/>
      <c r="CT1091" s="64"/>
      <c r="CU1091" s="64"/>
      <c r="CV1091" s="64"/>
      <c r="CW1091" s="64"/>
      <c r="CX1091" s="64"/>
      <c r="CY1091" s="64"/>
      <c r="CZ1091" s="64"/>
      <c r="DA1091" s="64"/>
      <c r="DB1091" s="64"/>
      <c r="DC1091" s="64"/>
      <c r="DD1091" s="64"/>
      <c r="DE1091" s="64"/>
      <c r="DF1091" s="65"/>
      <c r="DG1091" s="65"/>
      <c r="DH1091" s="64"/>
      <c r="DI1091" s="64"/>
      <c r="DJ1091" s="64"/>
      <c r="DK1091" s="64"/>
      <c r="DL1091" s="64"/>
      <c r="DM1091" s="64"/>
      <c r="DN1091" s="64"/>
      <c r="DO1091" s="64"/>
      <c r="DP1091" s="64"/>
      <c r="DQ1091" s="64"/>
      <c r="DR1091" s="64"/>
      <c r="DS1091" s="65"/>
      <c r="DT1091" s="65"/>
      <c r="DU1091" s="65"/>
      <c r="DV1091" s="65"/>
      <c r="DW1091" s="65"/>
      <c r="DX1091" s="65"/>
      <c r="DY1091" s="65"/>
      <c r="DZ1091" s="65"/>
      <c r="EA1091" s="65"/>
      <c r="EB1091" s="65"/>
      <c r="EC1091" s="65"/>
      <c r="ED1091" s="65"/>
      <c r="EE1091" s="65"/>
      <c r="EF1091" s="65"/>
      <c r="EG1091" s="65"/>
      <c r="EH1091" s="65"/>
      <c r="EI1091" s="65"/>
      <c r="EJ1091" s="65"/>
      <c r="EK1091" s="65"/>
      <c r="EL1091" s="65"/>
      <c r="EM1091" s="65"/>
      <c r="EN1091" s="64"/>
      <c r="EO1091" s="64"/>
      <c r="EP1091" s="64"/>
      <c r="EQ1091" s="64"/>
      <c r="ER1091" s="64"/>
      <c r="ES1091" s="166"/>
      <c r="ET1091" s="166"/>
      <c r="EU1091" s="166"/>
      <c r="EV1091" s="166"/>
      <c r="EW1091" s="166"/>
      <c r="EX1091" s="166"/>
      <c r="EY1091" s="166"/>
      <c r="EZ1091" s="166"/>
      <c r="FA1091" s="166"/>
      <c r="FB1091" s="166"/>
      <c r="FC1091" s="166"/>
      <c r="FD1091" s="166"/>
      <c r="FE1091" s="166"/>
      <c r="FF1091" s="166"/>
      <c r="FG1091" s="166"/>
      <c r="FH1091" s="166"/>
      <c r="FI1091" s="166"/>
      <c r="FJ1091" s="166"/>
      <c r="FK1091" s="166"/>
      <c r="FL1091" s="166"/>
      <c r="FM1091" s="166"/>
    </row>
    <row r="1092" spans="66:169" x14ac:dyDescent="0.3">
      <c r="BN1092" s="64"/>
      <c r="BO1092" s="64"/>
      <c r="BP1092" s="64"/>
      <c r="BQ1092" s="64"/>
      <c r="BR1092" s="64"/>
      <c r="BS1092" s="64"/>
      <c r="BT1092" s="64"/>
      <c r="BU1092" s="64"/>
      <c r="BV1092" s="64"/>
      <c r="BW1092" s="64"/>
      <c r="BX1092" s="64"/>
      <c r="BY1092" s="64"/>
      <c r="BZ1092" s="64"/>
      <c r="CA1092" s="64"/>
      <c r="CC1092" s="64"/>
      <c r="CD1092" s="64"/>
      <c r="CE1092" s="64"/>
      <c r="CF1092" s="64"/>
      <c r="CG1092" s="64"/>
      <c r="CH1092" s="64"/>
      <c r="CI1092" s="64"/>
      <c r="CJ1092" s="64"/>
      <c r="CK1092" s="64"/>
      <c r="CL1092" s="64"/>
      <c r="CM1092" s="64"/>
      <c r="CN1092" s="64"/>
      <c r="CO1092" s="64"/>
      <c r="CP1092" s="64"/>
      <c r="CQ1092" s="64"/>
      <c r="CR1092" s="64"/>
      <c r="CS1092" s="64"/>
      <c r="CT1092" s="64"/>
      <c r="CU1092" s="64"/>
      <c r="CV1092" s="64"/>
      <c r="CW1092" s="64"/>
      <c r="CX1092" s="64"/>
      <c r="CY1092" s="64"/>
      <c r="CZ1092" s="64"/>
      <c r="DA1092" s="64"/>
      <c r="DB1092" s="64"/>
      <c r="DC1092" s="64"/>
      <c r="DD1092" s="64"/>
      <c r="DE1092" s="64"/>
      <c r="DF1092" s="65"/>
      <c r="DG1092" s="65"/>
      <c r="DH1092" s="64"/>
      <c r="DI1092" s="64"/>
      <c r="DJ1092" s="64"/>
      <c r="DK1092" s="64"/>
      <c r="DL1092" s="64"/>
      <c r="DM1092" s="64"/>
      <c r="DN1092" s="64"/>
      <c r="DO1092" s="64"/>
      <c r="DP1092" s="64"/>
      <c r="DQ1092" s="64"/>
      <c r="DR1092" s="64"/>
      <c r="DS1092" s="65"/>
      <c r="DT1092" s="65"/>
      <c r="DU1092" s="65"/>
      <c r="DV1092" s="65"/>
      <c r="DW1092" s="65"/>
      <c r="DX1092" s="65"/>
      <c r="DY1092" s="65"/>
      <c r="DZ1092" s="65"/>
      <c r="EA1092" s="65"/>
      <c r="EB1092" s="65"/>
      <c r="EC1092" s="65"/>
      <c r="ED1092" s="65"/>
      <c r="EE1092" s="65"/>
      <c r="EF1092" s="65"/>
      <c r="EG1092" s="65"/>
      <c r="EH1092" s="65"/>
      <c r="EI1092" s="65"/>
      <c r="EJ1092" s="65"/>
      <c r="EK1092" s="65"/>
      <c r="EL1092" s="65"/>
      <c r="EM1092" s="65"/>
      <c r="EN1092" s="64"/>
      <c r="EO1092" s="64"/>
      <c r="EP1092" s="64"/>
      <c r="EQ1092" s="64"/>
      <c r="ER1092" s="64"/>
      <c r="ES1092" s="166"/>
      <c r="ET1092" s="166"/>
      <c r="EU1092" s="166"/>
      <c r="EV1092" s="166"/>
      <c r="EW1092" s="166"/>
      <c r="EX1092" s="166"/>
      <c r="EY1092" s="166"/>
      <c r="EZ1092" s="166"/>
      <c r="FA1092" s="166"/>
      <c r="FB1092" s="166"/>
      <c r="FC1092" s="166"/>
      <c r="FD1092" s="166"/>
      <c r="FE1092" s="166"/>
      <c r="FF1092" s="166"/>
      <c r="FG1092" s="166"/>
      <c r="FH1092" s="166"/>
      <c r="FI1092" s="166"/>
      <c r="FJ1092" s="166"/>
      <c r="FK1092" s="166"/>
      <c r="FL1092" s="166"/>
      <c r="FM1092" s="166"/>
    </row>
    <row r="1093" spans="66:169" x14ac:dyDescent="0.3">
      <c r="BN1093" s="64"/>
      <c r="BO1093" s="64"/>
      <c r="BP1093" s="64"/>
      <c r="BQ1093" s="64"/>
      <c r="BR1093" s="64"/>
      <c r="BS1093" s="64"/>
      <c r="BT1093" s="64"/>
      <c r="BU1093" s="64"/>
      <c r="BV1093" s="64"/>
      <c r="BW1093" s="64"/>
      <c r="BX1093" s="64"/>
      <c r="BY1093" s="64"/>
      <c r="BZ1093" s="64"/>
      <c r="CA1093" s="64"/>
      <c r="CC1093" s="64"/>
      <c r="CD1093" s="64"/>
      <c r="CE1093" s="64"/>
      <c r="CF1093" s="64"/>
      <c r="CG1093" s="64"/>
      <c r="CH1093" s="64"/>
      <c r="CI1093" s="64"/>
      <c r="CJ1093" s="64"/>
      <c r="CK1093" s="64"/>
      <c r="CL1093" s="64"/>
      <c r="CM1093" s="64"/>
      <c r="CN1093" s="64"/>
      <c r="CO1093" s="64"/>
      <c r="CP1093" s="64"/>
      <c r="CQ1093" s="64"/>
      <c r="CR1093" s="64"/>
      <c r="CS1093" s="64"/>
      <c r="CT1093" s="64"/>
      <c r="CU1093" s="64"/>
      <c r="CV1093" s="64"/>
      <c r="CW1093" s="64"/>
      <c r="CX1093" s="64"/>
      <c r="CY1093" s="64"/>
      <c r="CZ1093" s="64"/>
      <c r="DA1093" s="64"/>
      <c r="DB1093" s="64"/>
      <c r="DC1093" s="64"/>
      <c r="DD1093" s="64"/>
      <c r="DE1093" s="64"/>
      <c r="DF1093" s="65"/>
      <c r="DG1093" s="65"/>
      <c r="DH1093" s="64"/>
      <c r="DI1093" s="64"/>
      <c r="DJ1093" s="64"/>
      <c r="DK1093" s="64"/>
      <c r="DL1093" s="64"/>
      <c r="DM1093" s="64"/>
      <c r="DN1093" s="64"/>
      <c r="DO1093" s="64"/>
      <c r="DP1093" s="64"/>
      <c r="DQ1093" s="64"/>
      <c r="DR1093" s="64"/>
      <c r="DS1093" s="65"/>
      <c r="DT1093" s="65"/>
      <c r="DU1093" s="65"/>
      <c r="DV1093" s="65"/>
      <c r="DW1093" s="65"/>
      <c r="DX1093" s="65"/>
      <c r="DY1093" s="65"/>
      <c r="DZ1093" s="65"/>
      <c r="EA1093" s="65"/>
      <c r="EB1093" s="65"/>
      <c r="EC1093" s="65"/>
      <c r="ED1093" s="65"/>
      <c r="EE1093" s="65"/>
      <c r="EF1093" s="65"/>
      <c r="EG1093" s="65"/>
      <c r="EH1093" s="65"/>
      <c r="EI1093" s="65"/>
      <c r="EJ1093" s="65"/>
      <c r="EK1093" s="65"/>
      <c r="EL1093" s="65"/>
      <c r="EM1093" s="65"/>
      <c r="EN1093" s="64"/>
      <c r="EO1093" s="64"/>
      <c r="EP1093" s="64"/>
      <c r="EQ1093" s="64"/>
      <c r="ER1093" s="64"/>
      <c r="ES1093" s="166"/>
      <c r="ET1093" s="166"/>
      <c r="EU1093" s="166"/>
      <c r="EV1093" s="166"/>
      <c r="EW1093" s="166"/>
      <c r="EX1093" s="166"/>
      <c r="EY1093" s="166"/>
      <c r="EZ1093" s="166"/>
      <c r="FA1093" s="166"/>
      <c r="FB1093" s="166"/>
      <c r="FC1093" s="166"/>
      <c r="FD1093" s="166"/>
      <c r="FE1093" s="166"/>
      <c r="FF1093" s="166"/>
      <c r="FG1093" s="166"/>
      <c r="FH1093" s="166"/>
      <c r="FI1093" s="166"/>
      <c r="FJ1093" s="166"/>
      <c r="FK1093" s="166"/>
      <c r="FL1093" s="166"/>
      <c r="FM1093" s="166"/>
    </row>
    <row r="1094" spans="66:169" x14ac:dyDescent="0.3">
      <c r="BN1094" s="64"/>
      <c r="BO1094" s="64"/>
      <c r="BP1094" s="64"/>
      <c r="BQ1094" s="64"/>
      <c r="BR1094" s="64"/>
      <c r="BS1094" s="64"/>
      <c r="BT1094" s="64"/>
      <c r="BU1094" s="64"/>
      <c r="BV1094" s="64"/>
      <c r="BW1094" s="64"/>
      <c r="BX1094" s="64"/>
      <c r="BY1094" s="64"/>
      <c r="BZ1094" s="64"/>
      <c r="CA1094" s="64"/>
      <c r="CC1094" s="64"/>
      <c r="CD1094" s="64"/>
      <c r="CE1094" s="64"/>
      <c r="CF1094" s="64"/>
      <c r="CG1094" s="64"/>
      <c r="CH1094" s="64"/>
      <c r="CI1094" s="64"/>
      <c r="CJ1094" s="64"/>
      <c r="CK1094" s="64"/>
      <c r="CL1094" s="64"/>
      <c r="CM1094" s="64"/>
      <c r="CN1094" s="64"/>
      <c r="CO1094" s="64"/>
      <c r="CP1094" s="64"/>
      <c r="CQ1094" s="64"/>
      <c r="CR1094" s="64"/>
      <c r="CS1094" s="64"/>
      <c r="CT1094" s="64"/>
      <c r="CU1094" s="64"/>
      <c r="CV1094" s="64"/>
      <c r="CW1094" s="64"/>
      <c r="CX1094" s="64"/>
      <c r="CY1094" s="64"/>
      <c r="CZ1094" s="64"/>
      <c r="DA1094" s="64"/>
      <c r="DB1094" s="64"/>
      <c r="DC1094" s="64"/>
      <c r="DD1094" s="64"/>
      <c r="DE1094" s="64"/>
      <c r="DF1094" s="65"/>
      <c r="DG1094" s="65"/>
      <c r="DH1094" s="64"/>
      <c r="DI1094" s="64"/>
      <c r="DJ1094" s="64"/>
      <c r="DK1094" s="64"/>
      <c r="DL1094" s="64"/>
      <c r="DM1094" s="64"/>
      <c r="DN1094" s="64"/>
      <c r="DO1094" s="64"/>
      <c r="DP1094" s="64"/>
      <c r="DQ1094" s="64"/>
      <c r="DR1094" s="64"/>
      <c r="DS1094" s="65"/>
      <c r="DT1094" s="65"/>
      <c r="DU1094" s="65"/>
      <c r="DV1094" s="65"/>
      <c r="DW1094" s="65"/>
      <c r="DX1094" s="65"/>
      <c r="DY1094" s="65"/>
      <c r="DZ1094" s="65"/>
      <c r="EA1094" s="65"/>
      <c r="EB1094" s="65"/>
      <c r="EC1094" s="65"/>
      <c r="ED1094" s="65"/>
      <c r="EE1094" s="65"/>
      <c r="EF1094" s="65"/>
      <c r="EG1094" s="65"/>
      <c r="EH1094" s="65"/>
      <c r="EI1094" s="65"/>
      <c r="EJ1094" s="65"/>
      <c r="EK1094" s="65"/>
      <c r="EL1094" s="65"/>
      <c r="EM1094" s="65"/>
      <c r="EN1094" s="64"/>
      <c r="EO1094" s="64"/>
      <c r="EP1094" s="64"/>
      <c r="EQ1094" s="64"/>
      <c r="ER1094" s="64"/>
      <c r="ES1094" s="166"/>
      <c r="ET1094" s="166"/>
      <c r="EU1094" s="166"/>
      <c r="EV1094" s="166"/>
      <c r="EW1094" s="166"/>
      <c r="EX1094" s="166"/>
      <c r="EY1094" s="166"/>
      <c r="EZ1094" s="166"/>
      <c r="FA1094" s="166"/>
      <c r="FB1094" s="166"/>
      <c r="FC1094" s="166"/>
      <c r="FD1094" s="166"/>
      <c r="FE1094" s="166"/>
      <c r="FF1094" s="166"/>
      <c r="FG1094" s="166"/>
      <c r="FH1094" s="166"/>
      <c r="FI1094" s="166"/>
      <c r="FJ1094" s="166"/>
      <c r="FK1094" s="166"/>
      <c r="FL1094" s="166"/>
      <c r="FM1094" s="166"/>
    </row>
    <row r="1095" spans="66:169" x14ac:dyDescent="0.3"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  <c r="CO1095" s="64"/>
      <c r="CP1095" s="64"/>
      <c r="CQ1095" s="64"/>
      <c r="CR1095" s="64"/>
      <c r="CS1095" s="64"/>
      <c r="CT1095" s="64"/>
      <c r="CU1095" s="64"/>
      <c r="CV1095" s="64"/>
      <c r="CW1095" s="64"/>
      <c r="CX1095" s="64"/>
      <c r="CY1095" s="64"/>
      <c r="CZ1095" s="64"/>
      <c r="DA1095" s="64"/>
      <c r="DB1095" s="64"/>
      <c r="DC1095" s="64"/>
      <c r="DD1095" s="64"/>
      <c r="DE1095" s="64"/>
      <c r="DF1095" s="65"/>
      <c r="DG1095" s="65"/>
      <c r="DH1095" s="64"/>
      <c r="DI1095" s="64"/>
      <c r="DJ1095" s="64"/>
      <c r="DK1095" s="64"/>
      <c r="DL1095" s="64"/>
      <c r="DM1095" s="64"/>
      <c r="DN1095" s="64"/>
      <c r="DO1095" s="64"/>
      <c r="DP1095" s="64"/>
      <c r="DQ1095" s="64"/>
      <c r="DR1095" s="64"/>
      <c r="DS1095" s="65"/>
      <c r="DT1095" s="65"/>
      <c r="DU1095" s="65"/>
      <c r="DV1095" s="65"/>
      <c r="DW1095" s="65"/>
      <c r="DX1095" s="65"/>
      <c r="DY1095" s="65"/>
      <c r="DZ1095" s="65"/>
      <c r="EA1095" s="65"/>
      <c r="EB1095" s="65"/>
      <c r="EC1095" s="65"/>
      <c r="ED1095" s="65"/>
      <c r="EE1095" s="65"/>
      <c r="EF1095" s="65"/>
      <c r="EG1095" s="65"/>
      <c r="EH1095" s="65"/>
      <c r="EI1095" s="65"/>
      <c r="EJ1095" s="65"/>
      <c r="EK1095" s="65"/>
      <c r="EL1095" s="65"/>
      <c r="EM1095" s="65"/>
      <c r="EN1095" s="64"/>
      <c r="EO1095" s="64"/>
      <c r="EP1095" s="64"/>
      <c r="EQ1095" s="64"/>
      <c r="ER1095" s="64"/>
      <c r="ES1095" s="166"/>
      <c r="ET1095" s="166"/>
      <c r="EU1095" s="166"/>
      <c r="EV1095" s="166"/>
      <c r="EW1095" s="166"/>
      <c r="EX1095" s="166"/>
      <c r="EY1095" s="166"/>
      <c r="EZ1095" s="166"/>
      <c r="FA1095" s="166"/>
      <c r="FB1095" s="166"/>
      <c r="FC1095" s="166"/>
      <c r="FD1095" s="166"/>
      <c r="FE1095" s="166"/>
      <c r="FF1095" s="166"/>
      <c r="FG1095" s="166"/>
      <c r="FH1095" s="166"/>
      <c r="FI1095" s="166"/>
      <c r="FJ1095" s="166"/>
      <c r="FK1095" s="166"/>
      <c r="FL1095" s="166"/>
      <c r="FM1095" s="166"/>
    </row>
    <row r="1096" spans="66:169" x14ac:dyDescent="0.3"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  <c r="CO1096" s="64"/>
      <c r="CP1096" s="64"/>
      <c r="CQ1096" s="64"/>
      <c r="CR1096" s="64"/>
      <c r="CS1096" s="64"/>
      <c r="CT1096" s="64"/>
      <c r="CU1096" s="64"/>
      <c r="CV1096" s="64"/>
      <c r="CW1096" s="64"/>
      <c r="CX1096" s="64"/>
      <c r="CY1096" s="64"/>
      <c r="CZ1096" s="64"/>
      <c r="DA1096" s="64"/>
      <c r="DB1096" s="64"/>
      <c r="DC1096" s="64"/>
      <c r="DD1096" s="64"/>
      <c r="DE1096" s="64"/>
      <c r="DF1096" s="65"/>
      <c r="DG1096" s="65"/>
      <c r="DH1096" s="64"/>
      <c r="DI1096" s="64"/>
      <c r="DJ1096" s="64"/>
      <c r="DK1096" s="64"/>
      <c r="DL1096" s="64"/>
      <c r="DM1096" s="64"/>
      <c r="DN1096" s="64"/>
      <c r="DO1096" s="64"/>
      <c r="DP1096" s="64"/>
      <c r="DQ1096" s="64"/>
      <c r="DR1096" s="64"/>
      <c r="DS1096" s="65"/>
      <c r="DT1096" s="65"/>
      <c r="DU1096" s="65"/>
      <c r="DV1096" s="65"/>
      <c r="DW1096" s="65"/>
      <c r="DX1096" s="65"/>
      <c r="DY1096" s="65"/>
      <c r="DZ1096" s="65"/>
      <c r="EA1096" s="65"/>
      <c r="EB1096" s="65"/>
      <c r="EC1096" s="65"/>
      <c r="ED1096" s="65"/>
      <c r="EE1096" s="65"/>
      <c r="EF1096" s="65"/>
      <c r="EG1096" s="65"/>
      <c r="EH1096" s="65"/>
      <c r="EI1096" s="65"/>
      <c r="EJ1096" s="65"/>
      <c r="EK1096" s="65"/>
      <c r="EL1096" s="65"/>
      <c r="EM1096" s="65"/>
      <c r="EN1096" s="64"/>
      <c r="EO1096" s="64"/>
      <c r="EP1096" s="64"/>
      <c r="EQ1096" s="64"/>
      <c r="ER1096" s="64"/>
      <c r="ES1096" s="166"/>
      <c r="ET1096" s="166"/>
      <c r="EU1096" s="166"/>
      <c r="EV1096" s="166"/>
      <c r="EW1096" s="166"/>
      <c r="EX1096" s="166"/>
      <c r="EY1096" s="166"/>
      <c r="EZ1096" s="166"/>
      <c r="FA1096" s="166"/>
      <c r="FB1096" s="166"/>
      <c r="FC1096" s="166"/>
      <c r="FD1096" s="166"/>
      <c r="FE1096" s="166"/>
      <c r="FF1096" s="166"/>
      <c r="FG1096" s="166"/>
      <c r="FH1096" s="166"/>
      <c r="FI1096" s="166"/>
      <c r="FJ1096" s="166"/>
      <c r="FK1096" s="166"/>
      <c r="FL1096" s="166"/>
      <c r="FM1096" s="166"/>
    </row>
    <row r="1097" spans="66:169" x14ac:dyDescent="0.3"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  <c r="CO1097" s="64"/>
      <c r="CP1097" s="64"/>
      <c r="CQ1097" s="64"/>
      <c r="CR1097" s="64"/>
      <c r="CS1097" s="64"/>
      <c r="CT1097" s="64"/>
      <c r="CU1097" s="64"/>
      <c r="CV1097" s="64"/>
      <c r="CW1097" s="64"/>
      <c r="CX1097" s="64"/>
      <c r="CY1097" s="64"/>
      <c r="CZ1097" s="64"/>
      <c r="DA1097" s="64"/>
      <c r="DB1097" s="64"/>
      <c r="DC1097" s="64"/>
      <c r="DD1097" s="64"/>
      <c r="DE1097" s="64"/>
      <c r="DF1097" s="65"/>
      <c r="DG1097" s="65"/>
      <c r="DH1097" s="64"/>
      <c r="DI1097" s="64"/>
      <c r="DJ1097" s="64"/>
      <c r="DK1097" s="64"/>
      <c r="DL1097" s="64"/>
      <c r="DM1097" s="64"/>
      <c r="DN1097" s="64"/>
      <c r="DO1097" s="64"/>
      <c r="DP1097" s="64"/>
      <c r="DQ1097" s="64"/>
      <c r="DR1097" s="64"/>
      <c r="DS1097" s="65"/>
      <c r="DT1097" s="65"/>
      <c r="DU1097" s="65"/>
      <c r="DV1097" s="65"/>
      <c r="DW1097" s="65"/>
      <c r="DX1097" s="65"/>
      <c r="DY1097" s="65"/>
      <c r="DZ1097" s="65"/>
      <c r="EA1097" s="65"/>
      <c r="EB1097" s="65"/>
      <c r="EC1097" s="65"/>
      <c r="ED1097" s="65"/>
      <c r="EE1097" s="65"/>
      <c r="EF1097" s="65"/>
      <c r="EG1097" s="65"/>
      <c r="EH1097" s="65"/>
      <c r="EI1097" s="65"/>
      <c r="EJ1097" s="65"/>
      <c r="EK1097" s="65"/>
      <c r="EL1097" s="65"/>
      <c r="EM1097" s="65"/>
      <c r="EN1097" s="64"/>
      <c r="EO1097" s="64"/>
      <c r="EP1097" s="64"/>
      <c r="EQ1097" s="64"/>
      <c r="ER1097" s="64"/>
      <c r="ES1097" s="166"/>
      <c r="ET1097" s="166"/>
      <c r="EU1097" s="166"/>
      <c r="EV1097" s="166"/>
      <c r="EW1097" s="166"/>
      <c r="EX1097" s="166"/>
      <c r="EY1097" s="166"/>
      <c r="EZ1097" s="166"/>
      <c r="FA1097" s="166"/>
      <c r="FB1097" s="166"/>
      <c r="FC1097" s="166"/>
      <c r="FD1097" s="166"/>
      <c r="FE1097" s="166"/>
      <c r="FF1097" s="166"/>
      <c r="FG1097" s="166"/>
      <c r="FH1097" s="166"/>
      <c r="FI1097" s="166"/>
      <c r="FJ1097" s="166"/>
      <c r="FK1097" s="166"/>
      <c r="FL1097" s="166"/>
      <c r="FM1097" s="166"/>
    </row>
    <row r="1098" spans="66:169" x14ac:dyDescent="0.3">
      <c r="BN1098" s="64"/>
      <c r="BO1098" s="64"/>
      <c r="BP1098" s="64"/>
      <c r="BQ1098" s="64"/>
      <c r="BR1098" s="64"/>
      <c r="BS1098" s="64"/>
      <c r="BT1098" s="64"/>
      <c r="BU1098" s="64"/>
      <c r="BV1098" s="64"/>
      <c r="BW1098" s="64"/>
      <c r="BX1098" s="64"/>
      <c r="BY1098" s="64"/>
      <c r="BZ1098" s="64"/>
      <c r="CA1098" s="64"/>
      <c r="CC1098" s="64"/>
      <c r="CD1098" s="64"/>
      <c r="CE1098" s="64"/>
      <c r="CF1098" s="64"/>
      <c r="CG1098" s="64"/>
      <c r="CH1098" s="64"/>
      <c r="CI1098" s="64"/>
      <c r="CJ1098" s="64"/>
      <c r="CK1098" s="64"/>
      <c r="CL1098" s="64"/>
      <c r="CM1098" s="64"/>
      <c r="CN1098" s="64"/>
      <c r="CO1098" s="64"/>
      <c r="CP1098" s="64"/>
      <c r="CQ1098" s="64"/>
      <c r="CR1098" s="64"/>
      <c r="CS1098" s="64"/>
      <c r="CT1098" s="64"/>
      <c r="CU1098" s="64"/>
      <c r="CV1098" s="64"/>
      <c r="CW1098" s="64"/>
      <c r="CX1098" s="64"/>
      <c r="CY1098" s="64"/>
      <c r="CZ1098" s="64"/>
      <c r="DA1098" s="64"/>
      <c r="DB1098" s="64"/>
      <c r="DC1098" s="64"/>
      <c r="DD1098" s="64"/>
      <c r="DE1098" s="64"/>
      <c r="DF1098" s="65"/>
      <c r="DG1098" s="65"/>
      <c r="DH1098" s="64"/>
      <c r="DI1098" s="64"/>
      <c r="DJ1098" s="64"/>
      <c r="DK1098" s="64"/>
      <c r="DL1098" s="64"/>
      <c r="DM1098" s="64"/>
      <c r="DN1098" s="64"/>
      <c r="DO1098" s="64"/>
      <c r="DP1098" s="64"/>
      <c r="DQ1098" s="64"/>
      <c r="DR1098" s="64"/>
      <c r="DS1098" s="65"/>
      <c r="DT1098" s="65"/>
      <c r="DU1098" s="65"/>
      <c r="DV1098" s="65"/>
      <c r="DW1098" s="65"/>
      <c r="DX1098" s="65"/>
      <c r="DY1098" s="65"/>
      <c r="DZ1098" s="65"/>
      <c r="EA1098" s="65"/>
      <c r="EB1098" s="65"/>
      <c r="EC1098" s="65"/>
      <c r="ED1098" s="65"/>
      <c r="EE1098" s="65"/>
      <c r="EF1098" s="65"/>
      <c r="EG1098" s="65"/>
      <c r="EH1098" s="65"/>
      <c r="EI1098" s="65"/>
      <c r="EJ1098" s="65"/>
      <c r="EK1098" s="65"/>
      <c r="EL1098" s="65"/>
      <c r="EM1098" s="65"/>
      <c r="EN1098" s="64"/>
      <c r="EO1098" s="64"/>
      <c r="EP1098" s="64"/>
      <c r="EQ1098" s="64"/>
      <c r="ER1098" s="64"/>
      <c r="ES1098" s="166"/>
      <c r="ET1098" s="166"/>
      <c r="EU1098" s="166"/>
      <c r="EV1098" s="166"/>
      <c r="EW1098" s="166"/>
      <c r="EX1098" s="166"/>
      <c r="EY1098" s="166"/>
      <c r="EZ1098" s="166"/>
      <c r="FA1098" s="166"/>
      <c r="FB1098" s="166"/>
      <c r="FC1098" s="166"/>
      <c r="FD1098" s="166"/>
      <c r="FE1098" s="166"/>
      <c r="FF1098" s="166"/>
      <c r="FG1098" s="166"/>
      <c r="FH1098" s="166"/>
      <c r="FI1098" s="166"/>
      <c r="FJ1098" s="166"/>
      <c r="FK1098" s="166"/>
      <c r="FL1098" s="166"/>
      <c r="FM1098" s="166"/>
    </row>
    <row r="1099" spans="66:169" x14ac:dyDescent="0.3">
      <c r="BN1099" s="64"/>
      <c r="BO1099" s="64"/>
      <c r="BP1099" s="64"/>
      <c r="BQ1099" s="64"/>
      <c r="BR1099" s="64"/>
      <c r="BS1099" s="64"/>
      <c r="BT1099" s="64"/>
      <c r="BU1099" s="64"/>
      <c r="BV1099" s="64"/>
      <c r="BW1099" s="64"/>
      <c r="BX1099" s="64"/>
      <c r="BY1099" s="64"/>
      <c r="BZ1099" s="64"/>
      <c r="CA1099" s="64"/>
      <c r="CC1099" s="64"/>
      <c r="CD1099" s="64"/>
      <c r="CE1099" s="64"/>
      <c r="CF1099" s="64"/>
      <c r="CG1099" s="64"/>
      <c r="CH1099" s="64"/>
      <c r="CI1099" s="64"/>
      <c r="CJ1099" s="64"/>
      <c r="CK1099" s="64"/>
      <c r="CL1099" s="64"/>
      <c r="CM1099" s="64"/>
      <c r="CN1099" s="64"/>
      <c r="CO1099" s="64"/>
      <c r="CP1099" s="64"/>
      <c r="CQ1099" s="64"/>
      <c r="CR1099" s="64"/>
      <c r="CS1099" s="64"/>
      <c r="CT1099" s="64"/>
      <c r="CU1099" s="64"/>
      <c r="CV1099" s="64"/>
      <c r="CW1099" s="64"/>
      <c r="CX1099" s="64"/>
      <c r="CY1099" s="64"/>
      <c r="CZ1099" s="64"/>
      <c r="DA1099" s="64"/>
      <c r="DB1099" s="64"/>
      <c r="DC1099" s="64"/>
      <c r="DD1099" s="64"/>
      <c r="DE1099" s="64"/>
      <c r="DF1099" s="65"/>
      <c r="DG1099" s="65"/>
      <c r="DH1099" s="64"/>
      <c r="DI1099" s="64"/>
      <c r="DJ1099" s="64"/>
      <c r="DK1099" s="64"/>
      <c r="DL1099" s="64"/>
      <c r="DM1099" s="64"/>
      <c r="DN1099" s="64"/>
      <c r="DO1099" s="64"/>
      <c r="DP1099" s="64"/>
      <c r="DQ1099" s="64"/>
      <c r="DR1099" s="64"/>
      <c r="DS1099" s="65"/>
      <c r="DT1099" s="65"/>
      <c r="DU1099" s="65"/>
      <c r="DV1099" s="65"/>
      <c r="DW1099" s="65"/>
      <c r="DX1099" s="65"/>
      <c r="DY1099" s="65"/>
      <c r="DZ1099" s="65"/>
      <c r="EA1099" s="65"/>
      <c r="EB1099" s="65"/>
      <c r="EC1099" s="65"/>
      <c r="ED1099" s="65"/>
      <c r="EE1099" s="65"/>
      <c r="EF1099" s="65"/>
      <c r="EG1099" s="65"/>
      <c r="EH1099" s="65"/>
      <c r="EI1099" s="65"/>
      <c r="EJ1099" s="65"/>
      <c r="EK1099" s="65"/>
      <c r="EL1099" s="65"/>
      <c r="EM1099" s="65"/>
      <c r="EN1099" s="64"/>
      <c r="EO1099" s="64"/>
      <c r="EP1099" s="64"/>
      <c r="EQ1099" s="64"/>
      <c r="ER1099" s="64"/>
      <c r="ES1099" s="166"/>
      <c r="ET1099" s="166"/>
      <c r="EU1099" s="166"/>
      <c r="EV1099" s="166"/>
      <c r="EW1099" s="166"/>
      <c r="EX1099" s="166"/>
      <c r="EY1099" s="166"/>
      <c r="EZ1099" s="166"/>
      <c r="FA1099" s="166"/>
      <c r="FB1099" s="166"/>
      <c r="FC1099" s="166"/>
      <c r="FD1099" s="166"/>
      <c r="FE1099" s="166"/>
      <c r="FF1099" s="166"/>
      <c r="FG1099" s="166"/>
      <c r="FH1099" s="166"/>
      <c r="FI1099" s="166"/>
      <c r="FJ1099" s="166"/>
      <c r="FK1099" s="166"/>
      <c r="FL1099" s="166"/>
      <c r="FM1099" s="166"/>
    </row>
    <row r="1100" spans="66:169" x14ac:dyDescent="0.3">
      <c r="BN1100" s="64"/>
      <c r="BO1100" s="64"/>
      <c r="BP1100" s="64"/>
      <c r="BQ1100" s="64"/>
      <c r="BR1100" s="64"/>
      <c r="BS1100" s="64"/>
      <c r="BT1100" s="64"/>
      <c r="BU1100" s="64"/>
      <c r="BV1100" s="64"/>
      <c r="BW1100" s="64"/>
      <c r="BX1100" s="64"/>
      <c r="BY1100" s="64"/>
      <c r="BZ1100" s="64"/>
      <c r="CA1100" s="64"/>
      <c r="CC1100" s="64"/>
      <c r="CD1100" s="64"/>
      <c r="CE1100" s="64"/>
      <c r="CF1100" s="64"/>
      <c r="CG1100" s="64"/>
      <c r="CH1100" s="64"/>
      <c r="CI1100" s="64"/>
      <c r="CJ1100" s="64"/>
      <c r="CK1100" s="64"/>
      <c r="CL1100" s="64"/>
      <c r="CM1100" s="64"/>
      <c r="CN1100" s="64"/>
      <c r="CO1100" s="64"/>
      <c r="CP1100" s="64"/>
      <c r="CQ1100" s="64"/>
      <c r="CR1100" s="64"/>
      <c r="CS1100" s="64"/>
      <c r="CT1100" s="64"/>
      <c r="CU1100" s="64"/>
      <c r="CV1100" s="64"/>
      <c r="CW1100" s="64"/>
      <c r="CX1100" s="64"/>
      <c r="CY1100" s="64"/>
      <c r="CZ1100" s="64"/>
      <c r="DA1100" s="64"/>
      <c r="DB1100" s="64"/>
      <c r="DC1100" s="64"/>
      <c r="DD1100" s="64"/>
      <c r="DE1100" s="64"/>
      <c r="DF1100" s="65"/>
      <c r="DG1100" s="65"/>
      <c r="DH1100" s="64"/>
      <c r="DI1100" s="64"/>
      <c r="DJ1100" s="64"/>
      <c r="DK1100" s="64"/>
      <c r="DL1100" s="64"/>
      <c r="DM1100" s="64"/>
      <c r="DN1100" s="64"/>
      <c r="DO1100" s="64"/>
      <c r="DP1100" s="64"/>
      <c r="DQ1100" s="64"/>
      <c r="DR1100" s="64"/>
      <c r="DS1100" s="65"/>
      <c r="DT1100" s="65"/>
      <c r="DU1100" s="65"/>
      <c r="DV1100" s="65"/>
      <c r="DW1100" s="65"/>
      <c r="DX1100" s="65"/>
      <c r="DY1100" s="65"/>
      <c r="DZ1100" s="65"/>
      <c r="EA1100" s="65"/>
      <c r="EB1100" s="65"/>
      <c r="EC1100" s="65"/>
      <c r="ED1100" s="65"/>
      <c r="EE1100" s="65"/>
      <c r="EF1100" s="65"/>
      <c r="EG1100" s="65"/>
      <c r="EH1100" s="65"/>
      <c r="EI1100" s="65"/>
      <c r="EJ1100" s="65"/>
      <c r="EK1100" s="65"/>
      <c r="EL1100" s="65"/>
      <c r="EM1100" s="65"/>
      <c r="EN1100" s="64"/>
      <c r="EO1100" s="64"/>
      <c r="EP1100" s="64"/>
      <c r="EQ1100" s="64"/>
      <c r="ER1100" s="64"/>
      <c r="ES1100" s="166"/>
      <c r="ET1100" s="166"/>
      <c r="EU1100" s="166"/>
      <c r="EV1100" s="166"/>
      <c r="EW1100" s="166"/>
      <c r="EX1100" s="166"/>
      <c r="EY1100" s="166"/>
      <c r="EZ1100" s="166"/>
      <c r="FA1100" s="166"/>
      <c r="FB1100" s="166"/>
      <c r="FC1100" s="166"/>
      <c r="FD1100" s="166"/>
      <c r="FE1100" s="166"/>
      <c r="FF1100" s="166"/>
      <c r="FG1100" s="166"/>
      <c r="FH1100" s="166"/>
      <c r="FI1100" s="166"/>
      <c r="FJ1100" s="166"/>
      <c r="FK1100" s="166"/>
      <c r="FL1100" s="166"/>
      <c r="FM1100" s="166"/>
    </row>
    <row r="1101" spans="66:169" x14ac:dyDescent="0.3">
      <c r="BN1101" s="64"/>
      <c r="BO1101" s="64"/>
      <c r="BP1101" s="64"/>
      <c r="BQ1101" s="64"/>
      <c r="BR1101" s="64"/>
      <c r="BS1101" s="64"/>
      <c r="BT1101" s="64"/>
      <c r="BU1101" s="64"/>
      <c r="BV1101" s="64"/>
      <c r="BW1101" s="64"/>
      <c r="BX1101" s="64"/>
      <c r="BY1101" s="64"/>
      <c r="BZ1101" s="64"/>
      <c r="CA1101" s="64"/>
      <c r="CC1101" s="64"/>
      <c r="CD1101" s="64"/>
      <c r="CE1101" s="64"/>
      <c r="CF1101" s="64"/>
      <c r="CG1101" s="64"/>
      <c r="CH1101" s="64"/>
      <c r="CI1101" s="64"/>
      <c r="CJ1101" s="64"/>
      <c r="CK1101" s="64"/>
      <c r="CL1101" s="64"/>
      <c r="CM1101" s="64"/>
      <c r="CN1101" s="64"/>
      <c r="CO1101" s="64"/>
      <c r="CP1101" s="64"/>
      <c r="CQ1101" s="64"/>
      <c r="CR1101" s="64"/>
      <c r="CS1101" s="64"/>
      <c r="CT1101" s="64"/>
      <c r="CU1101" s="64"/>
      <c r="CV1101" s="64"/>
      <c r="CW1101" s="64"/>
      <c r="CX1101" s="64"/>
      <c r="CY1101" s="64"/>
      <c r="CZ1101" s="64"/>
      <c r="DA1101" s="64"/>
      <c r="DB1101" s="64"/>
      <c r="DC1101" s="64"/>
      <c r="DD1101" s="64"/>
      <c r="DE1101" s="64"/>
      <c r="DF1101" s="65"/>
      <c r="DG1101" s="65"/>
      <c r="DH1101" s="64"/>
      <c r="DI1101" s="64"/>
      <c r="DJ1101" s="64"/>
      <c r="DK1101" s="64"/>
      <c r="DL1101" s="64"/>
      <c r="DM1101" s="64"/>
      <c r="DN1101" s="64"/>
      <c r="DO1101" s="64"/>
      <c r="DP1101" s="64"/>
      <c r="DQ1101" s="64"/>
      <c r="DR1101" s="64"/>
      <c r="DS1101" s="65"/>
      <c r="DT1101" s="65"/>
      <c r="DU1101" s="65"/>
      <c r="DV1101" s="65"/>
      <c r="DW1101" s="65"/>
      <c r="DX1101" s="65"/>
      <c r="DY1101" s="65"/>
      <c r="DZ1101" s="65"/>
      <c r="EA1101" s="65"/>
      <c r="EB1101" s="65"/>
      <c r="EC1101" s="65"/>
      <c r="ED1101" s="65"/>
      <c r="EE1101" s="65"/>
      <c r="EF1101" s="65"/>
      <c r="EG1101" s="65"/>
      <c r="EH1101" s="65"/>
      <c r="EI1101" s="65"/>
      <c r="EJ1101" s="65"/>
      <c r="EK1101" s="65"/>
      <c r="EL1101" s="65"/>
      <c r="EM1101" s="65"/>
      <c r="EN1101" s="64"/>
      <c r="EO1101" s="64"/>
      <c r="EP1101" s="64"/>
      <c r="EQ1101" s="64"/>
      <c r="ER1101" s="64"/>
      <c r="ES1101" s="166"/>
      <c r="ET1101" s="166"/>
      <c r="EU1101" s="166"/>
      <c r="EV1101" s="166"/>
      <c r="EW1101" s="166"/>
      <c r="EX1101" s="166"/>
      <c r="EY1101" s="166"/>
      <c r="EZ1101" s="166"/>
      <c r="FA1101" s="166"/>
      <c r="FB1101" s="166"/>
      <c r="FC1101" s="166"/>
      <c r="FD1101" s="166"/>
      <c r="FE1101" s="166"/>
      <c r="FF1101" s="166"/>
      <c r="FG1101" s="166"/>
      <c r="FH1101" s="166"/>
      <c r="FI1101" s="166"/>
      <c r="FJ1101" s="166"/>
      <c r="FK1101" s="166"/>
      <c r="FL1101" s="166"/>
      <c r="FM1101" s="166"/>
    </row>
    <row r="1102" spans="66:169" x14ac:dyDescent="0.3">
      <c r="BN1102" s="64"/>
      <c r="BO1102" s="64"/>
      <c r="BP1102" s="64"/>
      <c r="BQ1102" s="64"/>
      <c r="BR1102" s="64"/>
      <c r="BS1102" s="64"/>
      <c r="BT1102" s="64"/>
      <c r="BU1102" s="64"/>
      <c r="BV1102" s="64"/>
      <c r="BW1102" s="64"/>
      <c r="BX1102" s="64"/>
      <c r="BY1102" s="64"/>
      <c r="BZ1102" s="64"/>
      <c r="CA1102" s="64"/>
      <c r="CC1102" s="64"/>
      <c r="CD1102" s="64"/>
      <c r="CE1102" s="64"/>
      <c r="CF1102" s="64"/>
      <c r="CG1102" s="64"/>
      <c r="CH1102" s="64"/>
      <c r="CI1102" s="64"/>
      <c r="CJ1102" s="64"/>
      <c r="CK1102" s="64"/>
      <c r="CL1102" s="64"/>
      <c r="CM1102" s="64"/>
      <c r="CN1102" s="64"/>
      <c r="CO1102" s="64"/>
      <c r="CP1102" s="64"/>
      <c r="CQ1102" s="64"/>
      <c r="CR1102" s="64"/>
      <c r="CS1102" s="64"/>
      <c r="CT1102" s="64"/>
      <c r="CU1102" s="64"/>
      <c r="CV1102" s="64"/>
      <c r="CW1102" s="64"/>
      <c r="CX1102" s="64"/>
      <c r="CY1102" s="64"/>
      <c r="CZ1102" s="64"/>
      <c r="DA1102" s="64"/>
      <c r="DB1102" s="64"/>
      <c r="DC1102" s="64"/>
      <c r="DD1102" s="64"/>
      <c r="DE1102" s="64"/>
      <c r="DF1102" s="65"/>
      <c r="DG1102" s="65"/>
      <c r="DH1102" s="64"/>
      <c r="DI1102" s="64"/>
      <c r="DJ1102" s="64"/>
      <c r="DK1102" s="64"/>
      <c r="DL1102" s="64"/>
      <c r="DM1102" s="64"/>
      <c r="DN1102" s="64"/>
      <c r="DO1102" s="64"/>
      <c r="DP1102" s="64"/>
      <c r="DQ1102" s="64"/>
      <c r="DR1102" s="64"/>
      <c r="DS1102" s="65"/>
      <c r="DT1102" s="65"/>
      <c r="DU1102" s="65"/>
      <c r="DV1102" s="65"/>
      <c r="DW1102" s="65"/>
      <c r="DX1102" s="65"/>
      <c r="DY1102" s="65"/>
      <c r="DZ1102" s="65"/>
      <c r="EA1102" s="65"/>
      <c r="EB1102" s="65"/>
      <c r="EC1102" s="65"/>
      <c r="ED1102" s="65"/>
      <c r="EE1102" s="65"/>
      <c r="EF1102" s="65"/>
      <c r="EG1102" s="65"/>
      <c r="EH1102" s="65"/>
      <c r="EI1102" s="65"/>
      <c r="EJ1102" s="65"/>
      <c r="EK1102" s="65"/>
      <c r="EL1102" s="65"/>
      <c r="EM1102" s="65"/>
      <c r="EN1102" s="64"/>
      <c r="EO1102" s="64"/>
      <c r="EP1102" s="64"/>
      <c r="EQ1102" s="64"/>
      <c r="ER1102" s="64"/>
      <c r="ES1102" s="166"/>
      <c r="ET1102" s="166"/>
      <c r="EU1102" s="166"/>
      <c r="EV1102" s="166"/>
      <c r="EW1102" s="166"/>
      <c r="EX1102" s="166"/>
      <c r="EY1102" s="166"/>
      <c r="EZ1102" s="166"/>
      <c r="FA1102" s="166"/>
      <c r="FB1102" s="166"/>
      <c r="FC1102" s="166"/>
      <c r="FD1102" s="166"/>
      <c r="FE1102" s="166"/>
      <c r="FF1102" s="166"/>
      <c r="FG1102" s="166"/>
      <c r="FH1102" s="166"/>
      <c r="FI1102" s="166"/>
      <c r="FJ1102" s="166"/>
      <c r="FK1102" s="166"/>
      <c r="FL1102" s="166"/>
      <c r="FM1102" s="166"/>
    </row>
    <row r="1103" spans="66:169" x14ac:dyDescent="0.3">
      <c r="BN1103" s="64"/>
      <c r="BO1103" s="64"/>
      <c r="BP1103" s="64"/>
      <c r="BQ1103" s="64"/>
      <c r="BR1103" s="64"/>
      <c r="BS1103" s="64"/>
      <c r="BT1103" s="64"/>
      <c r="BU1103" s="64"/>
      <c r="BV1103" s="64"/>
      <c r="BW1103" s="64"/>
      <c r="BX1103" s="64"/>
      <c r="BY1103" s="64"/>
      <c r="BZ1103" s="64"/>
      <c r="CA1103" s="64"/>
      <c r="CC1103" s="64"/>
      <c r="CD1103" s="64"/>
      <c r="CE1103" s="64"/>
      <c r="CF1103" s="64"/>
      <c r="CG1103" s="64"/>
      <c r="CH1103" s="64"/>
      <c r="CI1103" s="64"/>
      <c r="CJ1103" s="64"/>
      <c r="CK1103" s="64"/>
      <c r="CL1103" s="64"/>
      <c r="CM1103" s="64"/>
      <c r="CN1103" s="64"/>
      <c r="CO1103" s="64"/>
      <c r="CP1103" s="64"/>
      <c r="CQ1103" s="64"/>
      <c r="CR1103" s="64"/>
      <c r="CS1103" s="64"/>
      <c r="CT1103" s="64"/>
      <c r="CU1103" s="64"/>
      <c r="CV1103" s="64"/>
      <c r="CW1103" s="64"/>
      <c r="CX1103" s="64"/>
      <c r="CY1103" s="64"/>
      <c r="CZ1103" s="64"/>
      <c r="DA1103" s="64"/>
      <c r="DB1103" s="64"/>
      <c r="DC1103" s="64"/>
      <c r="DD1103" s="64"/>
      <c r="DE1103" s="64"/>
      <c r="DF1103" s="65"/>
      <c r="DG1103" s="65"/>
      <c r="DH1103" s="64"/>
      <c r="DI1103" s="64"/>
      <c r="DJ1103" s="64"/>
      <c r="DK1103" s="64"/>
      <c r="DL1103" s="64"/>
      <c r="DM1103" s="64"/>
      <c r="DN1103" s="64"/>
      <c r="DO1103" s="64"/>
      <c r="DP1103" s="64"/>
      <c r="DQ1103" s="64"/>
      <c r="DR1103" s="64"/>
      <c r="DS1103" s="65"/>
      <c r="DT1103" s="65"/>
      <c r="DU1103" s="65"/>
      <c r="DV1103" s="65"/>
      <c r="DW1103" s="65"/>
      <c r="DX1103" s="65"/>
      <c r="DY1103" s="65"/>
      <c r="DZ1103" s="65"/>
      <c r="EA1103" s="65"/>
      <c r="EB1103" s="65"/>
      <c r="EC1103" s="65"/>
      <c r="ED1103" s="65"/>
      <c r="EE1103" s="65"/>
      <c r="EF1103" s="65"/>
      <c r="EG1103" s="65"/>
      <c r="EH1103" s="65"/>
      <c r="EI1103" s="65"/>
      <c r="EJ1103" s="65"/>
      <c r="EK1103" s="65"/>
      <c r="EL1103" s="65"/>
      <c r="EM1103" s="65"/>
      <c r="EN1103" s="64"/>
      <c r="EO1103" s="64"/>
      <c r="EP1103" s="64"/>
      <c r="EQ1103" s="64"/>
      <c r="ER1103" s="64"/>
      <c r="ES1103" s="166"/>
      <c r="ET1103" s="166"/>
      <c r="EU1103" s="166"/>
      <c r="EV1103" s="166"/>
      <c r="EW1103" s="166"/>
      <c r="EX1103" s="166"/>
      <c r="EY1103" s="166"/>
      <c r="EZ1103" s="166"/>
      <c r="FA1103" s="166"/>
      <c r="FB1103" s="166"/>
      <c r="FC1103" s="166"/>
      <c r="FD1103" s="166"/>
      <c r="FE1103" s="166"/>
      <c r="FF1103" s="166"/>
      <c r="FG1103" s="166"/>
      <c r="FH1103" s="166"/>
      <c r="FI1103" s="166"/>
      <c r="FJ1103" s="166"/>
      <c r="FK1103" s="166"/>
      <c r="FL1103" s="166"/>
      <c r="FM1103" s="166"/>
    </row>
    <row r="1104" spans="66:169" x14ac:dyDescent="0.3">
      <c r="BN1104" s="64"/>
      <c r="BO1104" s="64"/>
      <c r="BP1104" s="64"/>
      <c r="BQ1104" s="64"/>
      <c r="BR1104" s="64"/>
      <c r="BS1104" s="64"/>
      <c r="BT1104" s="64"/>
      <c r="BU1104" s="64"/>
      <c r="BV1104" s="64"/>
      <c r="BW1104" s="64"/>
      <c r="BX1104" s="64"/>
      <c r="BY1104" s="64"/>
      <c r="BZ1104" s="64"/>
      <c r="CA1104" s="64"/>
      <c r="CC1104" s="64"/>
      <c r="CD1104" s="64"/>
      <c r="CE1104" s="64"/>
      <c r="CF1104" s="64"/>
      <c r="CG1104" s="64"/>
      <c r="CH1104" s="64"/>
      <c r="CI1104" s="64"/>
      <c r="CJ1104" s="64"/>
      <c r="CK1104" s="64"/>
      <c r="CL1104" s="64"/>
      <c r="CM1104" s="64"/>
      <c r="CN1104" s="64"/>
      <c r="CO1104" s="64"/>
      <c r="CP1104" s="64"/>
      <c r="CQ1104" s="64"/>
      <c r="CR1104" s="64"/>
      <c r="CS1104" s="64"/>
      <c r="CT1104" s="64"/>
      <c r="CU1104" s="64"/>
      <c r="CV1104" s="64"/>
      <c r="CW1104" s="64"/>
      <c r="CX1104" s="64"/>
      <c r="CY1104" s="64"/>
      <c r="CZ1104" s="64"/>
      <c r="DA1104" s="64"/>
      <c r="DB1104" s="64"/>
      <c r="DC1104" s="64"/>
      <c r="DD1104" s="64"/>
      <c r="DE1104" s="64"/>
      <c r="DF1104" s="65"/>
      <c r="DG1104" s="65"/>
      <c r="DH1104" s="64"/>
      <c r="DI1104" s="64"/>
      <c r="DJ1104" s="64"/>
      <c r="DK1104" s="64"/>
      <c r="DL1104" s="64"/>
      <c r="DM1104" s="64"/>
      <c r="DN1104" s="64"/>
      <c r="DO1104" s="64"/>
      <c r="DP1104" s="64"/>
      <c r="DQ1104" s="64"/>
      <c r="DR1104" s="64"/>
      <c r="DS1104" s="65"/>
      <c r="DT1104" s="65"/>
      <c r="DU1104" s="65"/>
      <c r="DV1104" s="65"/>
      <c r="DW1104" s="65"/>
      <c r="DX1104" s="65"/>
      <c r="DY1104" s="65"/>
      <c r="DZ1104" s="65"/>
      <c r="EA1104" s="65"/>
      <c r="EB1104" s="65"/>
      <c r="EC1104" s="65"/>
      <c r="ED1104" s="65"/>
      <c r="EE1104" s="65"/>
      <c r="EF1104" s="65"/>
      <c r="EG1104" s="65"/>
      <c r="EH1104" s="65"/>
      <c r="EI1104" s="65"/>
      <c r="EJ1104" s="65"/>
      <c r="EK1104" s="65"/>
      <c r="EL1104" s="65"/>
      <c r="EM1104" s="65"/>
      <c r="EN1104" s="64"/>
      <c r="EO1104" s="64"/>
      <c r="EP1104" s="64"/>
      <c r="EQ1104" s="64"/>
      <c r="ER1104" s="64"/>
      <c r="ES1104" s="166"/>
      <c r="ET1104" s="166"/>
      <c r="EU1104" s="166"/>
      <c r="EV1104" s="166"/>
      <c r="EW1104" s="166"/>
      <c r="EX1104" s="166"/>
      <c r="EY1104" s="166"/>
      <c r="EZ1104" s="166"/>
      <c r="FA1104" s="166"/>
      <c r="FB1104" s="166"/>
      <c r="FC1104" s="166"/>
      <c r="FD1104" s="166"/>
      <c r="FE1104" s="166"/>
      <c r="FF1104" s="166"/>
      <c r="FG1104" s="166"/>
      <c r="FH1104" s="166"/>
      <c r="FI1104" s="166"/>
      <c r="FJ1104" s="166"/>
      <c r="FK1104" s="166"/>
      <c r="FL1104" s="166"/>
      <c r="FM1104" s="166"/>
    </row>
    <row r="1105" spans="66:169" x14ac:dyDescent="0.3">
      <c r="BN1105" s="64"/>
      <c r="BO1105" s="64"/>
      <c r="BP1105" s="64"/>
      <c r="BQ1105" s="64"/>
      <c r="BR1105" s="64"/>
      <c r="BS1105" s="64"/>
      <c r="BT1105" s="64"/>
      <c r="BU1105" s="64"/>
      <c r="BV1105" s="64"/>
      <c r="BW1105" s="64"/>
      <c r="BX1105" s="64"/>
      <c r="BY1105" s="64"/>
      <c r="BZ1105" s="64"/>
      <c r="CA1105" s="64"/>
      <c r="CC1105" s="64"/>
      <c r="CD1105" s="64"/>
      <c r="CE1105" s="64"/>
      <c r="CF1105" s="64"/>
      <c r="CG1105" s="64"/>
      <c r="CH1105" s="64"/>
      <c r="CI1105" s="64"/>
      <c r="CJ1105" s="64"/>
      <c r="CK1105" s="64"/>
      <c r="CL1105" s="64"/>
      <c r="CM1105" s="64"/>
      <c r="CN1105" s="64"/>
      <c r="CO1105" s="64"/>
      <c r="CP1105" s="64"/>
      <c r="CQ1105" s="64"/>
      <c r="CR1105" s="64"/>
      <c r="CS1105" s="64"/>
      <c r="CT1105" s="64"/>
      <c r="CU1105" s="64"/>
      <c r="CV1105" s="64"/>
      <c r="CW1105" s="64"/>
      <c r="CX1105" s="64"/>
      <c r="CY1105" s="64"/>
      <c r="CZ1105" s="64"/>
      <c r="DA1105" s="64"/>
      <c r="DB1105" s="64"/>
      <c r="DC1105" s="64"/>
      <c r="DD1105" s="64"/>
      <c r="DE1105" s="64"/>
      <c r="DF1105" s="65"/>
      <c r="DG1105" s="65"/>
      <c r="DH1105" s="64"/>
      <c r="DI1105" s="64"/>
      <c r="DJ1105" s="64"/>
      <c r="DK1105" s="64"/>
      <c r="DL1105" s="64"/>
      <c r="DM1105" s="64"/>
      <c r="DN1105" s="64"/>
      <c r="DO1105" s="64"/>
      <c r="DP1105" s="64"/>
      <c r="DQ1105" s="64"/>
      <c r="DR1105" s="64"/>
      <c r="DS1105" s="65"/>
      <c r="DT1105" s="65"/>
      <c r="DU1105" s="65"/>
      <c r="DV1105" s="65"/>
      <c r="DW1105" s="65"/>
      <c r="DX1105" s="65"/>
      <c r="DY1105" s="65"/>
      <c r="DZ1105" s="65"/>
      <c r="EA1105" s="65"/>
      <c r="EB1105" s="65"/>
      <c r="EC1105" s="65"/>
      <c r="ED1105" s="65"/>
      <c r="EE1105" s="65"/>
      <c r="EF1105" s="65"/>
      <c r="EG1105" s="65"/>
      <c r="EH1105" s="65"/>
      <c r="EI1105" s="65"/>
      <c r="EJ1105" s="65"/>
      <c r="EK1105" s="65"/>
      <c r="EL1105" s="65"/>
      <c r="EM1105" s="65"/>
      <c r="EN1105" s="64"/>
      <c r="EO1105" s="64"/>
      <c r="EP1105" s="64"/>
      <c r="EQ1105" s="64"/>
      <c r="ER1105" s="64"/>
      <c r="ES1105" s="166"/>
      <c r="ET1105" s="166"/>
      <c r="EU1105" s="166"/>
      <c r="EV1105" s="166"/>
      <c r="EW1105" s="166"/>
      <c r="EX1105" s="166"/>
      <c r="EY1105" s="166"/>
      <c r="EZ1105" s="166"/>
      <c r="FA1105" s="166"/>
      <c r="FB1105" s="166"/>
      <c r="FC1105" s="166"/>
      <c r="FD1105" s="166"/>
      <c r="FE1105" s="166"/>
      <c r="FF1105" s="166"/>
      <c r="FG1105" s="166"/>
      <c r="FH1105" s="166"/>
      <c r="FI1105" s="166"/>
      <c r="FJ1105" s="166"/>
      <c r="FK1105" s="166"/>
      <c r="FL1105" s="166"/>
      <c r="FM1105" s="166"/>
    </row>
    <row r="1106" spans="66:169" x14ac:dyDescent="0.3">
      <c r="BN1106" s="64"/>
      <c r="BO1106" s="64"/>
      <c r="BP1106" s="64"/>
      <c r="BQ1106" s="64"/>
      <c r="BR1106" s="64"/>
      <c r="BS1106" s="64"/>
      <c r="BT1106" s="64"/>
      <c r="BU1106" s="64"/>
      <c r="BV1106" s="64"/>
      <c r="BW1106" s="64"/>
      <c r="BX1106" s="64"/>
      <c r="BY1106" s="64"/>
      <c r="BZ1106" s="64"/>
      <c r="CA1106" s="64"/>
      <c r="CC1106" s="64"/>
      <c r="CD1106" s="64"/>
      <c r="CE1106" s="64"/>
      <c r="CF1106" s="64"/>
      <c r="CG1106" s="64"/>
      <c r="CH1106" s="64"/>
      <c r="CI1106" s="64"/>
      <c r="CJ1106" s="64"/>
      <c r="CK1106" s="64"/>
      <c r="CL1106" s="64"/>
      <c r="CM1106" s="64"/>
      <c r="CN1106" s="64"/>
      <c r="CO1106" s="64"/>
      <c r="CP1106" s="64"/>
      <c r="CQ1106" s="64"/>
      <c r="CR1106" s="64"/>
      <c r="CS1106" s="64"/>
      <c r="CT1106" s="64"/>
      <c r="CU1106" s="64"/>
      <c r="CV1106" s="64"/>
      <c r="CW1106" s="64"/>
      <c r="CX1106" s="64"/>
      <c r="CY1106" s="64"/>
      <c r="CZ1106" s="64"/>
      <c r="DA1106" s="64"/>
      <c r="DB1106" s="64"/>
      <c r="DC1106" s="64"/>
      <c r="DD1106" s="64"/>
      <c r="DE1106" s="64"/>
      <c r="DF1106" s="65"/>
      <c r="DG1106" s="65"/>
      <c r="DH1106" s="64"/>
      <c r="DI1106" s="64"/>
      <c r="DJ1106" s="64"/>
      <c r="DK1106" s="64"/>
      <c r="DL1106" s="64"/>
      <c r="DM1106" s="64"/>
      <c r="DN1106" s="64"/>
      <c r="DO1106" s="64"/>
      <c r="DP1106" s="64"/>
      <c r="DQ1106" s="64"/>
      <c r="DR1106" s="64"/>
      <c r="DS1106" s="65"/>
      <c r="DT1106" s="65"/>
      <c r="DU1106" s="65"/>
      <c r="DV1106" s="65"/>
      <c r="DW1106" s="65"/>
      <c r="DX1106" s="65"/>
      <c r="DY1106" s="65"/>
      <c r="DZ1106" s="65"/>
      <c r="EA1106" s="65"/>
      <c r="EB1106" s="65"/>
      <c r="EC1106" s="65"/>
      <c r="ED1106" s="65"/>
      <c r="EE1106" s="65"/>
      <c r="EF1106" s="65"/>
      <c r="EG1106" s="65"/>
      <c r="EH1106" s="65"/>
      <c r="EI1106" s="65"/>
      <c r="EJ1106" s="65"/>
      <c r="EK1106" s="65"/>
      <c r="EL1106" s="65"/>
      <c r="EM1106" s="65"/>
      <c r="EN1106" s="64"/>
      <c r="EO1106" s="64"/>
      <c r="EP1106" s="64"/>
      <c r="EQ1106" s="64"/>
      <c r="ER1106" s="64"/>
      <c r="ES1106" s="166"/>
      <c r="ET1106" s="166"/>
      <c r="EU1106" s="166"/>
      <c r="EV1106" s="166"/>
      <c r="EW1106" s="166"/>
      <c r="EX1106" s="166"/>
      <c r="EY1106" s="166"/>
      <c r="EZ1106" s="166"/>
      <c r="FA1106" s="166"/>
      <c r="FB1106" s="166"/>
      <c r="FC1106" s="166"/>
      <c r="FD1106" s="166"/>
      <c r="FE1106" s="166"/>
      <c r="FF1106" s="166"/>
      <c r="FG1106" s="166"/>
      <c r="FH1106" s="166"/>
      <c r="FI1106" s="166"/>
      <c r="FJ1106" s="166"/>
      <c r="FK1106" s="166"/>
      <c r="FL1106" s="166"/>
      <c r="FM1106" s="166"/>
    </row>
    <row r="1107" spans="66:169" x14ac:dyDescent="0.3">
      <c r="BN1107" s="64"/>
      <c r="BO1107" s="64"/>
      <c r="BP1107" s="64"/>
      <c r="BQ1107" s="64"/>
      <c r="BR1107" s="64"/>
      <c r="BS1107" s="64"/>
      <c r="BT1107" s="64"/>
      <c r="BU1107" s="64"/>
      <c r="BV1107" s="64"/>
      <c r="BW1107" s="64"/>
      <c r="BX1107" s="64"/>
      <c r="BY1107" s="64"/>
      <c r="BZ1107" s="64"/>
      <c r="CA1107" s="64"/>
      <c r="CC1107" s="64"/>
      <c r="CD1107" s="64"/>
      <c r="CE1107" s="64"/>
      <c r="CF1107" s="64"/>
      <c r="CG1107" s="64"/>
      <c r="CH1107" s="64"/>
      <c r="CI1107" s="64"/>
      <c r="CJ1107" s="64"/>
      <c r="CK1107" s="64"/>
      <c r="CL1107" s="64"/>
      <c r="CM1107" s="64"/>
      <c r="CN1107" s="64"/>
      <c r="CO1107" s="64"/>
      <c r="CP1107" s="64"/>
      <c r="CQ1107" s="64"/>
      <c r="CR1107" s="64"/>
      <c r="CS1107" s="64"/>
      <c r="CT1107" s="64"/>
      <c r="CU1107" s="64"/>
      <c r="CV1107" s="64"/>
      <c r="CW1107" s="64"/>
      <c r="CX1107" s="64"/>
      <c r="CY1107" s="64"/>
      <c r="CZ1107" s="64"/>
      <c r="DA1107" s="64"/>
      <c r="DB1107" s="64"/>
      <c r="DC1107" s="64"/>
      <c r="DD1107" s="64"/>
      <c r="DE1107" s="64"/>
      <c r="DF1107" s="65"/>
      <c r="DG1107" s="65"/>
      <c r="DH1107" s="64"/>
      <c r="DI1107" s="64"/>
      <c r="DJ1107" s="64"/>
      <c r="DK1107" s="64"/>
      <c r="DL1107" s="64"/>
      <c r="DM1107" s="64"/>
      <c r="DN1107" s="64"/>
      <c r="DO1107" s="64"/>
      <c r="DP1107" s="64"/>
      <c r="DQ1107" s="64"/>
      <c r="DR1107" s="64"/>
      <c r="DS1107" s="65"/>
      <c r="DT1107" s="65"/>
      <c r="DU1107" s="65"/>
      <c r="DV1107" s="65"/>
      <c r="DW1107" s="65"/>
      <c r="DX1107" s="65"/>
      <c r="DY1107" s="65"/>
      <c r="DZ1107" s="65"/>
      <c r="EA1107" s="65"/>
      <c r="EB1107" s="65"/>
      <c r="EC1107" s="65"/>
      <c r="ED1107" s="65"/>
      <c r="EE1107" s="65"/>
      <c r="EF1107" s="65"/>
      <c r="EG1107" s="65"/>
      <c r="EH1107" s="65"/>
      <c r="EI1107" s="65"/>
      <c r="EJ1107" s="65"/>
      <c r="EK1107" s="65"/>
      <c r="EL1107" s="65"/>
      <c r="EM1107" s="65"/>
      <c r="EN1107" s="64"/>
      <c r="EO1107" s="64"/>
      <c r="EP1107" s="64"/>
      <c r="EQ1107" s="64"/>
      <c r="ER1107" s="64"/>
      <c r="ES1107" s="166"/>
      <c r="ET1107" s="166"/>
      <c r="EU1107" s="166"/>
      <c r="EV1107" s="166"/>
      <c r="EW1107" s="166"/>
      <c r="EX1107" s="166"/>
      <c r="EY1107" s="166"/>
      <c r="EZ1107" s="166"/>
      <c r="FA1107" s="166"/>
      <c r="FB1107" s="166"/>
      <c r="FC1107" s="166"/>
      <c r="FD1107" s="166"/>
      <c r="FE1107" s="166"/>
      <c r="FF1107" s="166"/>
      <c r="FG1107" s="166"/>
      <c r="FH1107" s="166"/>
      <c r="FI1107" s="166"/>
      <c r="FJ1107" s="166"/>
      <c r="FK1107" s="166"/>
      <c r="FL1107" s="166"/>
      <c r="FM1107" s="166"/>
    </row>
    <row r="1108" spans="66:169" x14ac:dyDescent="0.3">
      <c r="BN1108" s="64"/>
      <c r="BO1108" s="64"/>
      <c r="BP1108" s="64"/>
      <c r="BQ1108" s="64"/>
      <c r="BR1108" s="64"/>
      <c r="BS1108" s="64"/>
      <c r="BT1108" s="64"/>
      <c r="BU1108" s="64"/>
      <c r="BV1108" s="64"/>
      <c r="BW1108" s="64"/>
      <c r="BX1108" s="64"/>
      <c r="BY1108" s="64"/>
      <c r="BZ1108" s="64"/>
      <c r="CA1108" s="64"/>
      <c r="CC1108" s="64"/>
      <c r="CD1108" s="64"/>
      <c r="CE1108" s="64"/>
      <c r="CF1108" s="64"/>
      <c r="CG1108" s="64"/>
      <c r="CH1108" s="64"/>
      <c r="CI1108" s="64"/>
      <c r="CJ1108" s="64"/>
      <c r="CK1108" s="64"/>
      <c r="CL1108" s="64"/>
      <c r="CM1108" s="64"/>
      <c r="CN1108" s="64"/>
      <c r="CO1108" s="64"/>
      <c r="CP1108" s="64"/>
      <c r="CQ1108" s="64"/>
      <c r="CR1108" s="64"/>
      <c r="CS1108" s="64"/>
      <c r="CT1108" s="64"/>
      <c r="CU1108" s="64"/>
      <c r="CV1108" s="64"/>
      <c r="CW1108" s="64"/>
      <c r="CX1108" s="64"/>
      <c r="CY1108" s="64"/>
      <c r="CZ1108" s="64"/>
      <c r="DA1108" s="64"/>
      <c r="DB1108" s="64"/>
      <c r="DC1108" s="64"/>
      <c r="DD1108" s="64"/>
      <c r="DE1108" s="64"/>
      <c r="DF1108" s="65"/>
      <c r="DG1108" s="65"/>
      <c r="DH1108" s="64"/>
      <c r="DI1108" s="64"/>
      <c r="DJ1108" s="64"/>
      <c r="DK1108" s="64"/>
      <c r="DL1108" s="64"/>
      <c r="DM1108" s="64"/>
      <c r="DN1108" s="64"/>
      <c r="DO1108" s="64"/>
      <c r="DP1108" s="64"/>
      <c r="DQ1108" s="64"/>
      <c r="DR1108" s="64"/>
      <c r="DS1108" s="65"/>
      <c r="DT1108" s="65"/>
      <c r="DU1108" s="65"/>
      <c r="DV1108" s="65"/>
      <c r="DW1108" s="65"/>
      <c r="DX1108" s="65"/>
      <c r="DY1108" s="65"/>
      <c r="DZ1108" s="65"/>
      <c r="EA1108" s="65"/>
      <c r="EB1108" s="65"/>
      <c r="EC1108" s="65"/>
      <c r="ED1108" s="65"/>
      <c r="EE1108" s="65"/>
      <c r="EF1108" s="65"/>
      <c r="EG1108" s="65"/>
      <c r="EH1108" s="65"/>
      <c r="EI1108" s="65"/>
      <c r="EJ1108" s="65"/>
      <c r="EK1108" s="65"/>
      <c r="EL1108" s="65"/>
      <c r="EM1108" s="65"/>
      <c r="EN1108" s="64"/>
      <c r="EO1108" s="64"/>
      <c r="EP1108" s="64"/>
      <c r="EQ1108" s="64"/>
      <c r="ER1108" s="64"/>
      <c r="ES1108" s="166"/>
      <c r="ET1108" s="166"/>
      <c r="EU1108" s="166"/>
      <c r="EV1108" s="166"/>
      <c r="EW1108" s="166"/>
      <c r="EX1108" s="166"/>
      <c r="EY1108" s="166"/>
      <c r="EZ1108" s="166"/>
      <c r="FA1108" s="166"/>
      <c r="FB1108" s="166"/>
      <c r="FC1108" s="166"/>
      <c r="FD1108" s="166"/>
      <c r="FE1108" s="166"/>
      <c r="FF1108" s="166"/>
      <c r="FG1108" s="166"/>
      <c r="FH1108" s="166"/>
      <c r="FI1108" s="166"/>
      <c r="FJ1108" s="166"/>
      <c r="FK1108" s="166"/>
      <c r="FL1108" s="166"/>
      <c r="FM1108" s="166"/>
    </row>
    <row r="1109" spans="66:169" x14ac:dyDescent="0.3">
      <c r="BN1109" s="64"/>
      <c r="BO1109" s="64"/>
      <c r="BP1109" s="64"/>
      <c r="BQ1109" s="64"/>
      <c r="BR1109" s="64"/>
      <c r="BS1109" s="64"/>
      <c r="BT1109" s="64"/>
      <c r="BU1109" s="64"/>
      <c r="BV1109" s="64"/>
      <c r="BW1109" s="64"/>
      <c r="BX1109" s="64"/>
      <c r="BY1109" s="64"/>
      <c r="BZ1109" s="64"/>
      <c r="CA1109" s="64"/>
      <c r="CC1109" s="64"/>
      <c r="CD1109" s="64"/>
      <c r="CE1109" s="64"/>
      <c r="CF1109" s="64"/>
      <c r="CG1109" s="64"/>
      <c r="CH1109" s="64"/>
      <c r="CI1109" s="64"/>
      <c r="CJ1109" s="64"/>
      <c r="CK1109" s="64"/>
      <c r="CL1109" s="64"/>
      <c r="CM1109" s="64"/>
      <c r="CN1109" s="64"/>
      <c r="CO1109" s="64"/>
      <c r="CP1109" s="64"/>
      <c r="CQ1109" s="64"/>
      <c r="CR1109" s="64"/>
      <c r="CS1109" s="64"/>
      <c r="CT1109" s="64"/>
      <c r="CU1109" s="64"/>
      <c r="CV1109" s="64"/>
      <c r="CW1109" s="64"/>
      <c r="CX1109" s="64"/>
      <c r="CY1109" s="64"/>
      <c r="CZ1109" s="64"/>
      <c r="DA1109" s="64"/>
      <c r="DB1109" s="64"/>
      <c r="DC1109" s="64"/>
      <c r="DD1109" s="64"/>
      <c r="DE1109" s="64"/>
      <c r="DF1109" s="65"/>
      <c r="DG1109" s="65"/>
      <c r="DH1109" s="64"/>
      <c r="DI1109" s="64"/>
      <c r="DJ1109" s="64"/>
      <c r="DK1109" s="64"/>
      <c r="DL1109" s="64"/>
      <c r="DM1109" s="64"/>
      <c r="DN1109" s="64"/>
      <c r="DO1109" s="64"/>
      <c r="DP1109" s="64"/>
      <c r="DQ1109" s="64"/>
      <c r="DR1109" s="64"/>
      <c r="DS1109" s="65"/>
      <c r="DT1109" s="65"/>
      <c r="DU1109" s="65"/>
      <c r="DV1109" s="65"/>
      <c r="DW1109" s="65"/>
      <c r="DX1109" s="65"/>
      <c r="DY1109" s="65"/>
      <c r="DZ1109" s="65"/>
      <c r="EA1109" s="65"/>
      <c r="EB1109" s="65"/>
      <c r="EC1109" s="65"/>
      <c r="ED1109" s="65"/>
      <c r="EE1109" s="65"/>
      <c r="EF1109" s="65"/>
      <c r="EG1109" s="65"/>
      <c r="EH1109" s="65"/>
      <c r="EI1109" s="65"/>
      <c r="EJ1109" s="65"/>
      <c r="EK1109" s="65"/>
      <c r="EL1109" s="65"/>
      <c r="EM1109" s="65"/>
      <c r="EN1109" s="64"/>
      <c r="EO1109" s="64"/>
      <c r="EP1109" s="64"/>
      <c r="EQ1109" s="64"/>
      <c r="ER1109" s="64"/>
      <c r="ES1109" s="166"/>
      <c r="ET1109" s="166"/>
      <c r="EU1109" s="166"/>
      <c r="EV1109" s="166"/>
      <c r="EW1109" s="166"/>
      <c r="EX1109" s="166"/>
      <c r="EY1109" s="166"/>
      <c r="EZ1109" s="166"/>
      <c r="FA1109" s="166"/>
      <c r="FB1109" s="166"/>
      <c r="FC1109" s="166"/>
      <c r="FD1109" s="166"/>
      <c r="FE1109" s="166"/>
      <c r="FF1109" s="166"/>
      <c r="FG1109" s="166"/>
      <c r="FH1109" s="166"/>
      <c r="FI1109" s="166"/>
      <c r="FJ1109" s="166"/>
      <c r="FK1109" s="166"/>
      <c r="FL1109" s="166"/>
      <c r="FM1109" s="166"/>
    </row>
    <row r="1110" spans="66:169" x14ac:dyDescent="0.3">
      <c r="BN1110" s="64"/>
      <c r="BO1110" s="64"/>
      <c r="BP1110" s="64"/>
      <c r="BQ1110" s="64"/>
      <c r="BR1110" s="64"/>
      <c r="BS1110" s="64"/>
      <c r="BT1110" s="64"/>
      <c r="BU1110" s="64"/>
      <c r="BV1110" s="64"/>
      <c r="BW1110" s="64"/>
      <c r="BX1110" s="64"/>
      <c r="BY1110" s="64"/>
      <c r="BZ1110" s="64"/>
      <c r="CA1110" s="64"/>
      <c r="CC1110" s="64"/>
      <c r="CD1110" s="64"/>
      <c r="CE1110" s="64"/>
      <c r="CF1110" s="64"/>
      <c r="CG1110" s="64"/>
      <c r="CH1110" s="64"/>
      <c r="CI1110" s="64"/>
      <c r="CJ1110" s="64"/>
      <c r="CK1110" s="64"/>
      <c r="CL1110" s="64"/>
      <c r="CM1110" s="64"/>
      <c r="CN1110" s="64"/>
      <c r="CO1110" s="64"/>
      <c r="CP1110" s="64"/>
      <c r="CQ1110" s="64"/>
      <c r="CR1110" s="64"/>
      <c r="CS1110" s="64"/>
      <c r="CT1110" s="64"/>
      <c r="CU1110" s="64"/>
      <c r="CV1110" s="64"/>
      <c r="CW1110" s="64"/>
      <c r="CX1110" s="64"/>
      <c r="CY1110" s="64"/>
      <c r="CZ1110" s="64"/>
      <c r="DA1110" s="64"/>
      <c r="DB1110" s="64"/>
      <c r="DC1110" s="64"/>
      <c r="DD1110" s="64"/>
      <c r="DE1110" s="64"/>
      <c r="DF1110" s="65"/>
      <c r="DG1110" s="65"/>
      <c r="DH1110" s="64"/>
      <c r="DI1110" s="64"/>
      <c r="DJ1110" s="64"/>
      <c r="DK1110" s="64"/>
      <c r="DL1110" s="64"/>
      <c r="DM1110" s="64"/>
      <c r="DN1110" s="64"/>
      <c r="DO1110" s="64"/>
      <c r="DP1110" s="64"/>
      <c r="DQ1110" s="64"/>
      <c r="DR1110" s="64"/>
      <c r="DS1110" s="65"/>
      <c r="DT1110" s="65"/>
      <c r="DU1110" s="65"/>
      <c r="DV1110" s="65"/>
      <c r="DW1110" s="65"/>
      <c r="DX1110" s="65"/>
      <c r="DY1110" s="65"/>
      <c r="DZ1110" s="65"/>
      <c r="EA1110" s="65"/>
      <c r="EB1110" s="65"/>
      <c r="EC1110" s="65"/>
      <c r="ED1110" s="65"/>
      <c r="EE1110" s="65"/>
      <c r="EF1110" s="65"/>
      <c r="EG1110" s="65"/>
      <c r="EH1110" s="65"/>
      <c r="EI1110" s="65"/>
      <c r="EJ1110" s="65"/>
      <c r="EK1110" s="65"/>
      <c r="EL1110" s="65"/>
      <c r="EM1110" s="65"/>
      <c r="EN1110" s="64"/>
      <c r="EO1110" s="64"/>
      <c r="EP1110" s="64"/>
      <c r="EQ1110" s="64"/>
      <c r="ER1110" s="64"/>
      <c r="ES1110" s="166"/>
      <c r="ET1110" s="166"/>
      <c r="EU1110" s="166"/>
      <c r="EV1110" s="166"/>
      <c r="EW1110" s="166"/>
      <c r="EX1110" s="166"/>
      <c r="EY1110" s="166"/>
      <c r="EZ1110" s="166"/>
      <c r="FA1110" s="166"/>
      <c r="FB1110" s="166"/>
      <c r="FC1110" s="166"/>
      <c r="FD1110" s="166"/>
      <c r="FE1110" s="166"/>
      <c r="FF1110" s="166"/>
      <c r="FG1110" s="166"/>
      <c r="FH1110" s="166"/>
      <c r="FI1110" s="166"/>
      <c r="FJ1110" s="166"/>
      <c r="FK1110" s="166"/>
      <c r="FL1110" s="166"/>
      <c r="FM1110" s="166"/>
    </row>
    <row r="1111" spans="66:169" x14ac:dyDescent="0.3">
      <c r="BN1111" s="64"/>
      <c r="BO1111" s="64"/>
      <c r="BP1111" s="64"/>
      <c r="BQ1111" s="64"/>
      <c r="BR1111" s="64"/>
      <c r="BS1111" s="64"/>
      <c r="BT1111" s="64"/>
      <c r="BU1111" s="64"/>
      <c r="BV1111" s="64"/>
      <c r="BW1111" s="64"/>
      <c r="BX1111" s="64"/>
      <c r="BY1111" s="64"/>
      <c r="BZ1111" s="64"/>
      <c r="CA1111" s="64"/>
      <c r="CC1111" s="64"/>
      <c r="CD1111" s="64"/>
      <c r="CE1111" s="64"/>
      <c r="CF1111" s="64"/>
      <c r="CG1111" s="64"/>
      <c r="CH1111" s="64"/>
      <c r="CI1111" s="64"/>
      <c r="CJ1111" s="64"/>
      <c r="CK1111" s="64"/>
      <c r="CL1111" s="64"/>
      <c r="CM1111" s="64"/>
      <c r="CN1111" s="64"/>
      <c r="CO1111" s="64"/>
      <c r="CP1111" s="64"/>
      <c r="CQ1111" s="64"/>
      <c r="CR1111" s="64"/>
      <c r="CS1111" s="64"/>
      <c r="CT1111" s="64"/>
      <c r="CU1111" s="64"/>
      <c r="CV1111" s="64"/>
      <c r="CW1111" s="64"/>
      <c r="CX1111" s="64"/>
      <c r="CY1111" s="64"/>
      <c r="CZ1111" s="64"/>
      <c r="DA1111" s="64"/>
      <c r="DB1111" s="64"/>
      <c r="DC1111" s="64"/>
      <c r="DD1111" s="64"/>
      <c r="DE1111" s="64"/>
      <c r="DF1111" s="65"/>
      <c r="DG1111" s="65"/>
      <c r="DH1111" s="64"/>
      <c r="DI1111" s="64"/>
      <c r="DJ1111" s="64"/>
      <c r="DK1111" s="64"/>
      <c r="DL1111" s="64"/>
      <c r="DM1111" s="64"/>
      <c r="DN1111" s="64"/>
      <c r="DO1111" s="64"/>
      <c r="DP1111" s="64"/>
      <c r="DQ1111" s="64"/>
      <c r="DR1111" s="64"/>
      <c r="DS1111" s="65"/>
      <c r="DT1111" s="65"/>
      <c r="DU1111" s="65"/>
      <c r="DV1111" s="65"/>
      <c r="DW1111" s="65"/>
      <c r="DX1111" s="65"/>
      <c r="DY1111" s="65"/>
      <c r="DZ1111" s="65"/>
      <c r="EA1111" s="65"/>
      <c r="EB1111" s="65"/>
      <c r="EC1111" s="65"/>
      <c r="ED1111" s="65"/>
      <c r="EE1111" s="65"/>
      <c r="EF1111" s="65"/>
      <c r="EG1111" s="65"/>
      <c r="EH1111" s="65"/>
      <c r="EI1111" s="65"/>
      <c r="EJ1111" s="65"/>
      <c r="EK1111" s="65"/>
      <c r="EL1111" s="65"/>
      <c r="EM1111" s="65"/>
      <c r="EN1111" s="64"/>
      <c r="EO1111" s="64"/>
      <c r="EP1111" s="64"/>
      <c r="EQ1111" s="64"/>
      <c r="ER1111" s="64"/>
      <c r="ES1111" s="166"/>
      <c r="ET1111" s="166"/>
      <c r="EU1111" s="166"/>
      <c r="EV1111" s="166"/>
      <c r="EW1111" s="166"/>
      <c r="EX1111" s="166"/>
      <c r="EY1111" s="166"/>
      <c r="EZ1111" s="166"/>
      <c r="FA1111" s="166"/>
      <c r="FB1111" s="166"/>
      <c r="FC1111" s="166"/>
      <c r="FD1111" s="166"/>
      <c r="FE1111" s="166"/>
      <c r="FF1111" s="166"/>
      <c r="FG1111" s="166"/>
      <c r="FH1111" s="166"/>
      <c r="FI1111" s="166"/>
      <c r="FJ1111" s="166"/>
      <c r="FK1111" s="166"/>
      <c r="FL1111" s="166"/>
      <c r="FM1111" s="166"/>
    </row>
    <row r="1112" spans="66:169" x14ac:dyDescent="0.3">
      <c r="BN1112" s="64"/>
      <c r="BO1112" s="64"/>
      <c r="BP1112" s="64"/>
      <c r="BQ1112" s="64"/>
      <c r="BR1112" s="64"/>
      <c r="BS1112" s="64"/>
      <c r="BT1112" s="64"/>
      <c r="BU1112" s="64"/>
      <c r="BV1112" s="64"/>
      <c r="BW1112" s="64"/>
      <c r="BX1112" s="64"/>
      <c r="BY1112" s="64"/>
      <c r="BZ1112" s="64"/>
      <c r="CA1112" s="64"/>
      <c r="CC1112" s="64"/>
      <c r="CD1112" s="64"/>
      <c r="CE1112" s="64"/>
      <c r="CF1112" s="64"/>
      <c r="CG1112" s="64"/>
      <c r="CH1112" s="64"/>
      <c r="CI1112" s="64"/>
      <c r="CJ1112" s="64"/>
      <c r="CK1112" s="64"/>
      <c r="CL1112" s="64"/>
      <c r="CM1112" s="64"/>
      <c r="CN1112" s="64"/>
      <c r="CO1112" s="64"/>
      <c r="CP1112" s="64"/>
      <c r="CQ1112" s="64"/>
      <c r="CR1112" s="64"/>
      <c r="CS1112" s="64"/>
      <c r="CT1112" s="64"/>
      <c r="CU1112" s="64"/>
      <c r="CV1112" s="64"/>
      <c r="CW1112" s="64"/>
      <c r="CX1112" s="64"/>
      <c r="CY1112" s="64"/>
      <c r="CZ1112" s="64"/>
      <c r="DA1112" s="64"/>
      <c r="DB1112" s="64"/>
      <c r="DC1112" s="64"/>
      <c r="DD1112" s="64"/>
      <c r="DE1112" s="64"/>
      <c r="DF1112" s="65"/>
      <c r="DG1112" s="65"/>
      <c r="DH1112" s="64"/>
      <c r="DI1112" s="64"/>
      <c r="DJ1112" s="64"/>
      <c r="DK1112" s="64"/>
      <c r="DL1112" s="64"/>
      <c r="DM1112" s="64"/>
      <c r="DN1112" s="64"/>
      <c r="DO1112" s="64"/>
      <c r="DP1112" s="64"/>
      <c r="DQ1112" s="64"/>
      <c r="DR1112" s="64"/>
      <c r="DS1112" s="65"/>
      <c r="DT1112" s="65"/>
      <c r="DU1112" s="65"/>
      <c r="DV1112" s="65"/>
      <c r="DW1112" s="65"/>
      <c r="DX1112" s="65"/>
      <c r="DY1112" s="65"/>
      <c r="DZ1112" s="65"/>
      <c r="EA1112" s="65"/>
      <c r="EB1112" s="65"/>
      <c r="EC1112" s="65"/>
      <c r="ED1112" s="65"/>
      <c r="EE1112" s="65"/>
      <c r="EF1112" s="65"/>
      <c r="EG1112" s="65"/>
      <c r="EH1112" s="65"/>
      <c r="EI1112" s="65"/>
      <c r="EJ1112" s="65"/>
      <c r="EK1112" s="65"/>
      <c r="EL1112" s="65"/>
      <c r="EM1112" s="65"/>
      <c r="EN1112" s="64"/>
      <c r="EO1112" s="64"/>
      <c r="EP1112" s="64"/>
      <c r="EQ1112" s="64"/>
      <c r="ER1112" s="64"/>
      <c r="ES1112" s="166"/>
      <c r="ET1112" s="166"/>
      <c r="EU1112" s="166"/>
      <c r="EV1112" s="166"/>
      <c r="EW1112" s="166"/>
      <c r="EX1112" s="166"/>
      <c r="EY1112" s="166"/>
      <c r="EZ1112" s="166"/>
      <c r="FA1112" s="166"/>
      <c r="FB1112" s="166"/>
      <c r="FC1112" s="166"/>
      <c r="FD1112" s="166"/>
      <c r="FE1112" s="166"/>
      <c r="FF1112" s="166"/>
      <c r="FG1112" s="166"/>
      <c r="FH1112" s="166"/>
      <c r="FI1112" s="166"/>
      <c r="FJ1112" s="166"/>
      <c r="FK1112" s="166"/>
      <c r="FL1112" s="166"/>
      <c r="FM1112" s="166"/>
    </row>
    <row r="1113" spans="66:169" x14ac:dyDescent="0.3">
      <c r="BN1113" s="64"/>
      <c r="BO1113" s="64"/>
      <c r="BP1113" s="64"/>
      <c r="BQ1113" s="64"/>
      <c r="BR1113" s="64"/>
      <c r="BS1113" s="64"/>
      <c r="BT1113" s="64"/>
      <c r="BU1113" s="64"/>
      <c r="BV1113" s="64"/>
      <c r="BW1113" s="64"/>
      <c r="BX1113" s="64"/>
      <c r="BY1113" s="64"/>
      <c r="BZ1113" s="64"/>
      <c r="CA1113" s="64"/>
      <c r="CC1113" s="64"/>
      <c r="CD1113" s="64"/>
      <c r="CE1113" s="64"/>
      <c r="CF1113" s="64"/>
      <c r="CG1113" s="64"/>
      <c r="CH1113" s="64"/>
      <c r="CI1113" s="64"/>
      <c r="CJ1113" s="64"/>
      <c r="CK1113" s="64"/>
      <c r="CL1113" s="64"/>
      <c r="CM1113" s="64"/>
      <c r="CN1113" s="64"/>
      <c r="CO1113" s="64"/>
      <c r="CP1113" s="64"/>
      <c r="CQ1113" s="64"/>
      <c r="CR1113" s="64"/>
      <c r="CS1113" s="64"/>
      <c r="CT1113" s="64"/>
      <c r="CU1113" s="64"/>
      <c r="CV1113" s="64"/>
      <c r="CW1113" s="64"/>
      <c r="CX1113" s="64"/>
      <c r="CY1113" s="64"/>
      <c r="CZ1113" s="64"/>
      <c r="DA1113" s="64"/>
      <c r="DB1113" s="64"/>
      <c r="DC1113" s="64"/>
      <c r="DD1113" s="64"/>
      <c r="DE1113" s="64"/>
      <c r="DF1113" s="65"/>
      <c r="DG1113" s="65"/>
      <c r="DH1113" s="64"/>
      <c r="DI1113" s="64"/>
      <c r="DJ1113" s="64"/>
      <c r="DK1113" s="64"/>
      <c r="DL1113" s="64"/>
      <c r="DM1113" s="64"/>
      <c r="DN1113" s="64"/>
      <c r="DO1113" s="64"/>
      <c r="DP1113" s="64"/>
      <c r="DQ1113" s="64"/>
      <c r="DR1113" s="64"/>
      <c r="DS1113" s="65"/>
      <c r="DT1113" s="65"/>
      <c r="DU1113" s="65"/>
      <c r="DV1113" s="65"/>
      <c r="DW1113" s="65"/>
      <c r="DX1113" s="65"/>
      <c r="DY1113" s="65"/>
      <c r="DZ1113" s="65"/>
      <c r="EA1113" s="65"/>
      <c r="EB1113" s="65"/>
      <c r="EC1113" s="65"/>
      <c r="ED1113" s="65"/>
      <c r="EE1113" s="65"/>
      <c r="EF1113" s="65"/>
      <c r="EG1113" s="65"/>
      <c r="EH1113" s="65"/>
      <c r="EI1113" s="65"/>
      <c r="EJ1113" s="65"/>
      <c r="EK1113" s="65"/>
      <c r="EL1113" s="65"/>
      <c r="EM1113" s="65"/>
      <c r="EN1113" s="64"/>
      <c r="EO1113" s="64"/>
      <c r="EP1113" s="64"/>
      <c r="EQ1113" s="64"/>
      <c r="ER1113" s="64"/>
      <c r="ES1113" s="166"/>
      <c r="ET1113" s="166"/>
      <c r="EU1113" s="166"/>
      <c r="EV1113" s="166"/>
      <c r="EW1113" s="166"/>
      <c r="EX1113" s="166"/>
      <c r="EY1113" s="166"/>
      <c r="EZ1113" s="166"/>
      <c r="FA1113" s="166"/>
      <c r="FB1113" s="166"/>
      <c r="FC1113" s="166"/>
      <c r="FD1113" s="166"/>
      <c r="FE1113" s="166"/>
      <c r="FF1113" s="166"/>
      <c r="FG1113" s="166"/>
      <c r="FH1113" s="166"/>
      <c r="FI1113" s="166"/>
      <c r="FJ1113" s="166"/>
      <c r="FK1113" s="166"/>
      <c r="FL1113" s="166"/>
      <c r="FM1113" s="166"/>
    </row>
    <row r="1114" spans="66:169" x14ac:dyDescent="0.3">
      <c r="BN1114" s="64"/>
      <c r="BO1114" s="64"/>
      <c r="BP1114" s="64"/>
      <c r="BQ1114" s="64"/>
      <c r="BR1114" s="64"/>
      <c r="BS1114" s="64"/>
      <c r="BT1114" s="64"/>
      <c r="BU1114" s="64"/>
      <c r="BV1114" s="64"/>
      <c r="BW1114" s="64"/>
      <c r="BX1114" s="64"/>
      <c r="BY1114" s="64"/>
      <c r="BZ1114" s="64"/>
      <c r="CA1114" s="64"/>
      <c r="CC1114" s="64"/>
      <c r="CD1114" s="64"/>
      <c r="CE1114" s="64"/>
      <c r="CF1114" s="64"/>
      <c r="CG1114" s="64"/>
      <c r="CH1114" s="64"/>
      <c r="CI1114" s="64"/>
      <c r="CJ1114" s="64"/>
      <c r="CK1114" s="64"/>
      <c r="CL1114" s="64"/>
      <c r="CM1114" s="64"/>
      <c r="CN1114" s="64"/>
      <c r="CO1114" s="64"/>
      <c r="CP1114" s="64"/>
      <c r="CQ1114" s="64"/>
      <c r="CR1114" s="64"/>
      <c r="CS1114" s="64"/>
      <c r="CT1114" s="64"/>
      <c r="CU1114" s="64"/>
      <c r="CV1114" s="64"/>
      <c r="CW1114" s="64"/>
      <c r="CX1114" s="64"/>
      <c r="CY1114" s="64"/>
      <c r="CZ1114" s="64"/>
      <c r="DA1114" s="64"/>
      <c r="DB1114" s="64"/>
      <c r="DC1114" s="64"/>
      <c r="DD1114" s="64"/>
      <c r="DE1114" s="64"/>
      <c r="DF1114" s="65"/>
      <c r="DG1114" s="65"/>
      <c r="DH1114" s="64"/>
      <c r="DI1114" s="64"/>
      <c r="DJ1114" s="64"/>
      <c r="DK1114" s="64"/>
      <c r="DL1114" s="64"/>
      <c r="DM1114" s="64"/>
      <c r="DN1114" s="64"/>
      <c r="DO1114" s="64"/>
      <c r="DP1114" s="64"/>
      <c r="DQ1114" s="64"/>
      <c r="DR1114" s="64"/>
      <c r="DS1114" s="65"/>
      <c r="DT1114" s="65"/>
      <c r="DU1114" s="65"/>
      <c r="DV1114" s="65"/>
      <c r="DW1114" s="65"/>
      <c r="DX1114" s="65"/>
      <c r="DY1114" s="65"/>
      <c r="DZ1114" s="65"/>
      <c r="EA1114" s="65"/>
      <c r="EB1114" s="65"/>
      <c r="EC1114" s="65"/>
      <c r="ED1114" s="65"/>
      <c r="EE1114" s="65"/>
      <c r="EF1114" s="65"/>
      <c r="EG1114" s="65"/>
      <c r="EH1114" s="65"/>
      <c r="EI1114" s="65"/>
      <c r="EJ1114" s="65"/>
      <c r="EK1114" s="65"/>
      <c r="EL1114" s="65"/>
      <c r="EM1114" s="65"/>
      <c r="EN1114" s="64"/>
      <c r="EO1114" s="64"/>
      <c r="EP1114" s="64"/>
      <c r="EQ1114" s="64"/>
      <c r="ER1114" s="64"/>
      <c r="ES1114" s="166"/>
      <c r="ET1114" s="166"/>
      <c r="EU1114" s="166"/>
      <c r="EV1114" s="166"/>
      <c r="EW1114" s="166"/>
      <c r="EX1114" s="166"/>
      <c r="EY1114" s="166"/>
      <c r="EZ1114" s="166"/>
      <c r="FA1114" s="166"/>
      <c r="FB1114" s="166"/>
      <c r="FC1114" s="166"/>
      <c r="FD1114" s="166"/>
      <c r="FE1114" s="166"/>
      <c r="FF1114" s="166"/>
      <c r="FG1114" s="166"/>
      <c r="FH1114" s="166"/>
      <c r="FI1114" s="166"/>
      <c r="FJ1114" s="166"/>
      <c r="FK1114" s="166"/>
      <c r="FL1114" s="166"/>
      <c r="FM1114" s="166"/>
    </row>
    <row r="1115" spans="66:169" x14ac:dyDescent="0.3">
      <c r="BN1115" s="64"/>
      <c r="BO1115" s="64"/>
      <c r="BP1115" s="64"/>
      <c r="BQ1115" s="64"/>
      <c r="BR1115" s="64"/>
      <c r="BS1115" s="64"/>
      <c r="BT1115" s="64"/>
      <c r="BU1115" s="64"/>
      <c r="BV1115" s="64"/>
      <c r="BW1115" s="64"/>
      <c r="BX1115" s="64"/>
      <c r="BY1115" s="64"/>
      <c r="BZ1115" s="64"/>
      <c r="CA1115" s="64"/>
      <c r="CC1115" s="64"/>
      <c r="CD1115" s="64"/>
      <c r="CE1115" s="64"/>
      <c r="CF1115" s="64"/>
      <c r="CG1115" s="64"/>
      <c r="CH1115" s="64"/>
      <c r="CI1115" s="64"/>
      <c r="CJ1115" s="64"/>
      <c r="CK1115" s="64"/>
      <c r="CL1115" s="64"/>
      <c r="CM1115" s="64"/>
      <c r="CN1115" s="64"/>
      <c r="CO1115" s="64"/>
      <c r="CP1115" s="64"/>
      <c r="CQ1115" s="64"/>
      <c r="CR1115" s="64"/>
      <c r="CS1115" s="64"/>
      <c r="CT1115" s="64"/>
      <c r="CU1115" s="64"/>
      <c r="CV1115" s="64"/>
      <c r="CW1115" s="64"/>
      <c r="CX1115" s="64"/>
      <c r="CY1115" s="64"/>
      <c r="CZ1115" s="64"/>
      <c r="DA1115" s="64"/>
      <c r="DB1115" s="64"/>
      <c r="DC1115" s="64"/>
      <c r="DD1115" s="64"/>
      <c r="DE1115" s="64"/>
      <c r="DF1115" s="65"/>
      <c r="DG1115" s="65"/>
      <c r="DH1115" s="64"/>
      <c r="DI1115" s="64"/>
      <c r="DJ1115" s="64"/>
      <c r="DK1115" s="64"/>
      <c r="DL1115" s="64"/>
      <c r="DM1115" s="64"/>
      <c r="DN1115" s="64"/>
      <c r="DO1115" s="64"/>
      <c r="DP1115" s="64"/>
      <c r="DQ1115" s="64"/>
      <c r="DR1115" s="64"/>
      <c r="DS1115" s="65"/>
      <c r="DT1115" s="65"/>
      <c r="DU1115" s="65"/>
      <c r="DV1115" s="65"/>
      <c r="DW1115" s="65"/>
      <c r="DX1115" s="65"/>
      <c r="DY1115" s="65"/>
      <c r="DZ1115" s="65"/>
      <c r="EA1115" s="65"/>
      <c r="EB1115" s="65"/>
      <c r="EC1115" s="65"/>
      <c r="ED1115" s="65"/>
      <c r="EE1115" s="65"/>
      <c r="EF1115" s="65"/>
      <c r="EG1115" s="65"/>
      <c r="EH1115" s="65"/>
      <c r="EI1115" s="65"/>
      <c r="EJ1115" s="65"/>
      <c r="EK1115" s="65"/>
      <c r="EL1115" s="65"/>
      <c r="EM1115" s="65"/>
      <c r="EN1115" s="64"/>
      <c r="EO1115" s="64"/>
      <c r="EP1115" s="64"/>
      <c r="EQ1115" s="64"/>
      <c r="ER1115" s="64"/>
      <c r="ES1115" s="166"/>
      <c r="ET1115" s="166"/>
      <c r="EU1115" s="166"/>
      <c r="EV1115" s="166"/>
      <c r="EW1115" s="166"/>
      <c r="EX1115" s="166"/>
      <c r="EY1115" s="166"/>
      <c r="EZ1115" s="166"/>
      <c r="FA1115" s="166"/>
      <c r="FB1115" s="166"/>
      <c r="FC1115" s="166"/>
      <c r="FD1115" s="166"/>
      <c r="FE1115" s="166"/>
      <c r="FF1115" s="166"/>
      <c r="FG1115" s="166"/>
      <c r="FH1115" s="166"/>
      <c r="FI1115" s="166"/>
      <c r="FJ1115" s="166"/>
      <c r="FK1115" s="166"/>
      <c r="FL1115" s="166"/>
      <c r="FM1115" s="166"/>
    </row>
    <row r="1116" spans="66:169" x14ac:dyDescent="0.3">
      <c r="BN1116" s="64"/>
      <c r="BO1116" s="64"/>
      <c r="BP1116" s="64"/>
      <c r="BQ1116" s="64"/>
      <c r="BR1116" s="64"/>
      <c r="BS1116" s="64"/>
      <c r="BT1116" s="64"/>
      <c r="BU1116" s="64"/>
      <c r="BV1116" s="64"/>
      <c r="BW1116" s="64"/>
      <c r="BX1116" s="64"/>
      <c r="BY1116" s="64"/>
      <c r="BZ1116" s="64"/>
      <c r="CA1116" s="64"/>
      <c r="CC1116" s="64"/>
      <c r="CD1116" s="64"/>
      <c r="CE1116" s="64"/>
      <c r="CF1116" s="64"/>
      <c r="CG1116" s="64"/>
      <c r="CH1116" s="64"/>
      <c r="CI1116" s="64"/>
      <c r="CJ1116" s="64"/>
      <c r="CK1116" s="64"/>
      <c r="CL1116" s="64"/>
      <c r="CM1116" s="64"/>
      <c r="CN1116" s="64"/>
      <c r="CO1116" s="64"/>
      <c r="CP1116" s="64"/>
      <c r="CQ1116" s="64"/>
      <c r="CR1116" s="64"/>
      <c r="CS1116" s="64"/>
      <c r="CT1116" s="64"/>
      <c r="CU1116" s="64"/>
      <c r="CV1116" s="64"/>
      <c r="CW1116" s="64"/>
      <c r="CX1116" s="64"/>
      <c r="CY1116" s="64"/>
      <c r="CZ1116" s="64"/>
      <c r="DA1116" s="64"/>
      <c r="DB1116" s="64"/>
      <c r="DC1116" s="64"/>
      <c r="DD1116" s="64"/>
      <c r="DE1116" s="64"/>
      <c r="DF1116" s="65"/>
      <c r="DG1116" s="65"/>
      <c r="DH1116" s="64"/>
      <c r="DI1116" s="64"/>
      <c r="DJ1116" s="64"/>
      <c r="DK1116" s="64"/>
      <c r="DL1116" s="64"/>
      <c r="DM1116" s="64"/>
      <c r="DN1116" s="64"/>
      <c r="DO1116" s="64"/>
      <c r="DP1116" s="64"/>
      <c r="DQ1116" s="64"/>
      <c r="DR1116" s="64"/>
      <c r="DS1116" s="65"/>
      <c r="DT1116" s="65"/>
      <c r="DU1116" s="65"/>
      <c r="DV1116" s="65"/>
      <c r="DW1116" s="65"/>
      <c r="DX1116" s="65"/>
      <c r="DY1116" s="65"/>
      <c r="DZ1116" s="65"/>
      <c r="EA1116" s="65"/>
      <c r="EB1116" s="65"/>
      <c r="EC1116" s="65"/>
      <c r="ED1116" s="65"/>
      <c r="EE1116" s="65"/>
      <c r="EF1116" s="65"/>
      <c r="EG1116" s="65"/>
      <c r="EH1116" s="65"/>
      <c r="EI1116" s="65"/>
      <c r="EJ1116" s="65"/>
      <c r="EK1116" s="65"/>
      <c r="EL1116" s="65"/>
      <c r="EM1116" s="65"/>
      <c r="EN1116" s="64"/>
      <c r="EO1116" s="64"/>
      <c r="EP1116" s="64"/>
      <c r="EQ1116" s="64"/>
      <c r="ER1116" s="64"/>
      <c r="ES1116" s="166"/>
      <c r="ET1116" s="166"/>
      <c r="EU1116" s="166"/>
      <c r="EV1116" s="166"/>
      <c r="EW1116" s="166"/>
      <c r="EX1116" s="166"/>
      <c r="EY1116" s="166"/>
      <c r="EZ1116" s="166"/>
      <c r="FA1116" s="166"/>
      <c r="FB1116" s="166"/>
      <c r="FC1116" s="166"/>
      <c r="FD1116" s="166"/>
      <c r="FE1116" s="166"/>
      <c r="FF1116" s="166"/>
      <c r="FG1116" s="166"/>
      <c r="FH1116" s="166"/>
      <c r="FI1116" s="166"/>
      <c r="FJ1116" s="166"/>
      <c r="FK1116" s="166"/>
      <c r="FL1116" s="166"/>
      <c r="FM1116" s="166"/>
    </row>
    <row r="1117" spans="66:169" x14ac:dyDescent="0.3">
      <c r="BN1117" s="64"/>
      <c r="BO1117" s="64"/>
      <c r="BP1117" s="64"/>
      <c r="BQ1117" s="64"/>
      <c r="BR1117" s="64"/>
      <c r="BS1117" s="64"/>
      <c r="BT1117" s="64"/>
      <c r="BU1117" s="64"/>
      <c r="BV1117" s="64"/>
      <c r="BW1117" s="64"/>
      <c r="BX1117" s="64"/>
      <c r="BY1117" s="64"/>
      <c r="BZ1117" s="64"/>
      <c r="CA1117" s="64"/>
      <c r="CC1117" s="64"/>
      <c r="CD1117" s="64"/>
      <c r="CE1117" s="64"/>
      <c r="CF1117" s="64"/>
      <c r="CG1117" s="64"/>
      <c r="CH1117" s="64"/>
      <c r="CI1117" s="64"/>
      <c r="CJ1117" s="64"/>
      <c r="CK1117" s="64"/>
      <c r="CL1117" s="64"/>
      <c r="CM1117" s="64"/>
      <c r="CN1117" s="64"/>
      <c r="CO1117" s="64"/>
      <c r="CP1117" s="64"/>
      <c r="CQ1117" s="64"/>
      <c r="CR1117" s="64"/>
      <c r="CS1117" s="64"/>
      <c r="CT1117" s="64"/>
      <c r="CU1117" s="64"/>
      <c r="CV1117" s="64"/>
      <c r="CW1117" s="64"/>
      <c r="CX1117" s="64"/>
      <c r="CY1117" s="64"/>
      <c r="CZ1117" s="64"/>
      <c r="DA1117" s="64"/>
      <c r="DB1117" s="64"/>
      <c r="DC1117" s="64"/>
      <c r="DD1117" s="64"/>
      <c r="DE1117" s="64"/>
      <c r="DF1117" s="65"/>
      <c r="DG1117" s="65"/>
      <c r="DH1117" s="64"/>
      <c r="DI1117" s="64"/>
      <c r="DJ1117" s="64"/>
      <c r="DK1117" s="64"/>
      <c r="DL1117" s="64"/>
      <c r="DM1117" s="64"/>
      <c r="DN1117" s="64"/>
      <c r="DO1117" s="64"/>
      <c r="DP1117" s="64"/>
      <c r="DQ1117" s="64"/>
      <c r="DR1117" s="64"/>
      <c r="DS1117" s="65"/>
      <c r="DT1117" s="65"/>
      <c r="DU1117" s="65"/>
      <c r="DV1117" s="65"/>
      <c r="DW1117" s="65"/>
      <c r="DX1117" s="65"/>
      <c r="DY1117" s="65"/>
      <c r="DZ1117" s="65"/>
      <c r="EA1117" s="65"/>
      <c r="EB1117" s="65"/>
      <c r="EC1117" s="65"/>
      <c r="ED1117" s="65"/>
      <c r="EE1117" s="65"/>
      <c r="EF1117" s="65"/>
      <c r="EG1117" s="65"/>
      <c r="EH1117" s="65"/>
      <c r="EI1117" s="65"/>
      <c r="EJ1117" s="65"/>
      <c r="EK1117" s="65"/>
      <c r="EL1117" s="65"/>
      <c r="EM1117" s="65"/>
      <c r="EN1117" s="64"/>
      <c r="EO1117" s="64"/>
      <c r="EP1117" s="64"/>
      <c r="EQ1117" s="64"/>
      <c r="ER1117" s="64"/>
      <c r="ES1117" s="166"/>
      <c r="ET1117" s="166"/>
      <c r="EU1117" s="166"/>
      <c r="EV1117" s="166"/>
      <c r="EW1117" s="166"/>
      <c r="EX1117" s="166"/>
      <c r="EY1117" s="166"/>
      <c r="EZ1117" s="166"/>
      <c r="FA1117" s="166"/>
      <c r="FB1117" s="166"/>
      <c r="FC1117" s="166"/>
      <c r="FD1117" s="166"/>
      <c r="FE1117" s="166"/>
      <c r="FF1117" s="166"/>
      <c r="FG1117" s="166"/>
      <c r="FH1117" s="166"/>
      <c r="FI1117" s="166"/>
      <c r="FJ1117" s="166"/>
      <c r="FK1117" s="166"/>
      <c r="FL1117" s="166"/>
      <c r="FM1117" s="166"/>
    </row>
    <row r="1118" spans="66:169" x14ac:dyDescent="0.3">
      <c r="BN1118" s="64"/>
      <c r="BO1118" s="64"/>
      <c r="BP1118" s="64"/>
      <c r="BQ1118" s="64"/>
      <c r="BR1118" s="64"/>
      <c r="BS1118" s="64"/>
      <c r="BT1118" s="64"/>
      <c r="BU1118" s="64"/>
      <c r="BV1118" s="64"/>
      <c r="BW1118" s="64"/>
      <c r="BX1118" s="64"/>
      <c r="BY1118" s="64"/>
      <c r="BZ1118" s="64"/>
      <c r="CA1118" s="64"/>
      <c r="CC1118" s="64"/>
      <c r="CD1118" s="64"/>
      <c r="CE1118" s="64"/>
      <c r="CF1118" s="64"/>
      <c r="CG1118" s="64"/>
      <c r="CH1118" s="64"/>
      <c r="CI1118" s="64"/>
      <c r="CJ1118" s="64"/>
      <c r="CK1118" s="64"/>
      <c r="CL1118" s="64"/>
      <c r="CM1118" s="64"/>
      <c r="CN1118" s="64"/>
      <c r="CO1118" s="64"/>
      <c r="CP1118" s="64"/>
      <c r="CQ1118" s="64"/>
      <c r="CR1118" s="64"/>
      <c r="CS1118" s="64"/>
      <c r="CT1118" s="64"/>
      <c r="CU1118" s="64"/>
      <c r="CV1118" s="64"/>
      <c r="CW1118" s="64"/>
      <c r="CX1118" s="64"/>
      <c r="CY1118" s="64"/>
      <c r="CZ1118" s="64"/>
      <c r="DA1118" s="64"/>
      <c r="DB1118" s="64"/>
      <c r="DC1118" s="64"/>
      <c r="DD1118" s="64"/>
      <c r="DE1118" s="64"/>
      <c r="DF1118" s="65"/>
      <c r="DG1118" s="65"/>
      <c r="DH1118" s="64"/>
      <c r="DI1118" s="64"/>
      <c r="DJ1118" s="64"/>
      <c r="DK1118" s="64"/>
      <c r="DL1118" s="64"/>
      <c r="DM1118" s="64"/>
      <c r="DN1118" s="64"/>
      <c r="DO1118" s="64"/>
      <c r="DP1118" s="64"/>
      <c r="DQ1118" s="64"/>
      <c r="DR1118" s="64"/>
      <c r="DS1118" s="65"/>
      <c r="DT1118" s="65"/>
      <c r="DU1118" s="65"/>
      <c r="DV1118" s="65"/>
      <c r="DW1118" s="65"/>
      <c r="DX1118" s="65"/>
      <c r="DY1118" s="65"/>
      <c r="DZ1118" s="65"/>
      <c r="EA1118" s="65"/>
      <c r="EB1118" s="65"/>
      <c r="EC1118" s="65"/>
      <c r="ED1118" s="65"/>
      <c r="EE1118" s="65"/>
      <c r="EF1118" s="65"/>
      <c r="EG1118" s="65"/>
      <c r="EH1118" s="65"/>
      <c r="EI1118" s="65"/>
      <c r="EJ1118" s="65"/>
      <c r="EK1118" s="65"/>
      <c r="EL1118" s="65"/>
      <c r="EM1118" s="65"/>
      <c r="EN1118" s="64"/>
      <c r="EO1118" s="64"/>
      <c r="EP1118" s="64"/>
      <c r="EQ1118" s="64"/>
      <c r="ER1118" s="64"/>
      <c r="ES1118" s="166"/>
      <c r="ET1118" s="166"/>
      <c r="EU1118" s="166"/>
      <c r="EV1118" s="166"/>
      <c r="EW1118" s="166"/>
      <c r="EX1118" s="166"/>
      <c r="EY1118" s="166"/>
      <c r="EZ1118" s="166"/>
      <c r="FA1118" s="166"/>
      <c r="FB1118" s="166"/>
      <c r="FC1118" s="166"/>
      <c r="FD1118" s="166"/>
      <c r="FE1118" s="166"/>
      <c r="FF1118" s="166"/>
      <c r="FG1118" s="166"/>
      <c r="FH1118" s="166"/>
      <c r="FI1118" s="166"/>
      <c r="FJ1118" s="166"/>
      <c r="FK1118" s="166"/>
      <c r="FL1118" s="166"/>
      <c r="FM1118" s="166"/>
    </row>
    <row r="1119" spans="66:169" x14ac:dyDescent="0.3">
      <c r="BN1119" s="64"/>
      <c r="BO1119" s="64"/>
      <c r="BP1119" s="64"/>
      <c r="BQ1119" s="64"/>
      <c r="BR1119" s="64"/>
      <c r="BS1119" s="64"/>
      <c r="BT1119" s="64"/>
      <c r="BU1119" s="64"/>
      <c r="BV1119" s="64"/>
      <c r="BW1119" s="64"/>
      <c r="BX1119" s="64"/>
      <c r="BY1119" s="64"/>
      <c r="BZ1119" s="64"/>
      <c r="CA1119" s="64"/>
      <c r="CC1119" s="64"/>
      <c r="CD1119" s="64"/>
      <c r="CE1119" s="64"/>
      <c r="CF1119" s="64"/>
      <c r="CG1119" s="64"/>
      <c r="CH1119" s="64"/>
      <c r="CI1119" s="64"/>
      <c r="CJ1119" s="64"/>
      <c r="CK1119" s="64"/>
      <c r="CL1119" s="64"/>
      <c r="CM1119" s="64"/>
      <c r="CN1119" s="64"/>
      <c r="CO1119" s="64"/>
      <c r="CP1119" s="64"/>
      <c r="CQ1119" s="64"/>
      <c r="CR1119" s="64"/>
      <c r="CS1119" s="64"/>
      <c r="CT1119" s="64"/>
      <c r="CU1119" s="64"/>
      <c r="CV1119" s="64"/>
      <c r="CW1119" s="64"/>
      <c r="CX1119" s="64"/>
      <c r="CY1119" s="64"/>
      <c r="CZ1119" s="64"/>
      <c r="DA1119" s="64"/>
      <c r="DB1119" s="64"/>
      <c r="DC1119" s="64"/>
      <c r="DD1119" s="64"/>
      <c r="DE1119" s="64"/>
      <c r="DF1119" s="65"/>
      <c r="DG1119" s="65"/>
      <c r="DH1119" s="64"/>
      <c r="DI1119" s="64"/>
      <c r="DJ1119" s="64"/>
      <c r="DK1119" s="64"/>
      <c r="DL1119" s="64"/>
      <c r="DM1119" s="64"/>
      <c r="DN1119" s="64"/>
      <c r="DO1119" s="64"/>
      <c r="DP1119" s="64"/>
      <c r="DQ1119" s="64"/>
      <c r="DR1119" s="64"/>
      <c r="DS1119" s="65"/>
      <c r="DT1119" s="65"/>
      <c r="DU1119" s="65"/>
      <c r="DV1119" s="65"/>
      <c r="DW1119" s="65"/>
      <c r="DX1119" s="65"/>
      <c r="DY1119" s="65"/>
      <c r="DZ1119" s="65"/>
      <c r="EA1119" s="65"/>
      <c r="EB1119" s="65"/>
      <c r="EC1119" s="65"/>
      <c r="ED1119" s="65"/>
      <c r="EE1119" s="65"/>
      <c r="EF1119" s="65"/>
      <c r="EG1119" s="65"/>
      <c r="EH1119" s="65"/>
      <c r="EI1119" s="65"/>
      <c r="EJ1119" s="65"/>
      <c r="EK1119" s="65"/>
      <c r="EL1119" s="65"/>
      <c r="EM1119" s="65"/>
      <c r="EN1119" s="64"/>
      <c r="EO1119" s="64"/>
      <c r="EP1119" s="64"/>
      <c r="EQ1119" s="64"/>
      <c r="ER1119" s="64"/>
      <c r="ES1119" s="166"/>
      <c r="ET1119" s="166"/>
      <c r="EU1119" s="166"/>
      <c r="EV1119" s="166"/>
      <c r="EW1119" s="166"/>
      <c r="EX1119" s="166"/>
      <c r="EY1119" s="166"/>
      <c r="EZ1119" s="166"/>
      <c r="FA1119" s="166"/>
      <c r="FB1119" s="166"/>
      <c r="FC1119" s="166"/>
      <c r="FD1119" s="166"/>
      <c r="FE1119" s="166"/>
      <c r="FF1119" s="166"/>
      <c r="FG1119" s="166"/>
      <c r="FH1119" s="166"/>
      <c r="FI1119" s="166"/>
      <c r="FJ1119" s="166"/>
      <c r="FK1119" s="166"/>
      <c r="FL1119" s="166"/>
      <c r="FM1119" s="166"/>
    </row>
    <row r="1120" spans="66:169" x14ac:dyDescent="0.3">
      <c r="BN1120" s="64"/>
      <c r="BO1120" s="64"/>
      <c r="BP1120" s="64"/>
      <c r="BQ1120" s="64"/>
      <c r="BR1120" s="64"/>
      <c r="BS1120" s="64"/>
      <c r="BT1120" s="64"/>
      <c r="BU1120" s="64"/>
      <c r="BV1120" s="64"/>
      <c r="BW1120" s="64"/>
      <c r="BX1120" s="64"/>
      <c r="BY1120" s="64"/>
      <c r="BZ1120" s="64"/>
      <c r="CA1120" s="64"/>
      <c r="CC1120" s="64"/>
      <c r="CD1120" s="64"/>
      <c r="CE1120" s="64"/>
      <c r="CF1120" s="64"/>
      <c r="CG1120" s="64"/>
      <c r="CH1120" s="64"/>
      <c r="CI1120" s="64"/>
      <c r="CJ1120" s="64"/>
      <c r="CK1120" s="64"/>
      <c r="CL1120" s="64"/>
      <c r="CM1120" s="64"/>
      <c r="CN1120" s="64"/>
      <c r="CO1120" s="64"/>
      <c r="CP1120" s="64"/>
      <c r="CQ1120" s="64"/>
      <c r="CR1120" s="64"/>
      <c r="CS1120" s="64"/>
      <c r="CT1120" s="64"/>
      <c r="CU1120" s="64"/>
      <c r="CV1120" s="64"/>
      <c r="CW1120" s="64"/>
      <c r="CX1120" s="64"/>
      <c r="CY1120" s="64"/>
      <c r="CZ1120" s="64"/>
      <c r="DA1120" s="64"/>
      <c r="DB1120" s="64"/>
      <c r="DC1120" s="64"/>
      <c r="DD1120" s="64"/>
      <c r="DE1120" s="64"/>
      <c r="DF1120" s="65"/>
      <c r="DG1120" s="65"/>
      <c r="DH1120" s="64"/>
      <c r="DI1120" s="64"/>
      <c r="DJ1120" s="64"/>
      <c r="DK1120" s="64"/>
      <c r="DL1120" s="64"/>
      <c r="DM1120" s="64"/>
      <c r="DN1120" s="64"/>
      <c r="DO1120" s="64"/>
      <c r="DP1120" s="64"/>
      <c r="DQ1120" s="64"/>
      <c r="DR1120" s="64"/>
      <c r="DS1120" s="65"/>
      <c r="DT1120" s="65"/>
      <c r="DU1120" s="65"/>
      <c r="DV1120" s="65"/>
      <c r="DW1120" s="65"/>
      <c r="DX1120" s="65"/>
      <c r="DY1120" s="65"/>
      <c r="DZ1120" s="65"/>
      <c r="EA1120" s="65"/>
      <c r="EB1120" s="65"/>
      <c r="EC1120" s="65"/>
      <c r="ED1120" s="65"/>
      <c r="EE1120" s="65"/>
      <c r="EF1120" s="65"/>
      <c r="EG1120" s="65"/>
      <c r="EH1120" s="65"/>
      <c r="EI1120" s="65"/>
      <c r="EJ1120" s="65"/>
      <c r="EK1120" s="65"/>
      <c r="EL1120" s="65"/>
      <c r="EM1120" s="65"/>
      <c r="EN1120" s="64"/>
      <c r="EO1120" s="64"/>
      <c r="EP1120" s="64"/>
      <c r="EQ1120" s="64"/>
      <c r="ER1120" s="64"/>
      <c r="ES1120" s="166"/>
      <c r="ET1120" s="166"/>
      <c r="EU1120" s="166"/>
      <c r="EV1120" s="166"/>
      <c r="EW1120" s="166"/>
      <c r="EX1120" s="166"/>
      <c r="EY1120" s="166"/>
      <c r="EZ1120" s="166"/>
      <c r="FA1120" s="166"/>
      <c r="FB1120" s="166"/>
      <c r="FC1120" s="166"/>
      <c r="FD1120" s="166"/>
      <c r="FE1120" s="166"/>
      <c r="FF1120" s="166"/>
      <c r="FG1120" s="166"/>
      <c r="FH1120" s="166"/>
      <c r="FI1120" s="166"/>
      <c r="FJ1120" s="166"/>
      <c r="FK1120" s="166"/>
      <c r="FL1120" s="166"/>
      <c r="FM1120" s="166"/>
    </row>
    <row r="1121" spans="66:169" x14ac:dyDescent="0.3">
      <c r="BN1121" s="64"/>
      <c r="BO1121" s="64"/>
      <c r="BP1121" s="64"/>
      <c r="BQ1121" s="64"/>
      <c r="BR1121" s="64"/>
      <c r="BS1121" s="64"/>
      <c r="BT1121" s="64"/>
      <c r="BU1121" s="64"/>
      <c r="BV1121" s="64"/>
      <c r="BW1121" s="64"/>
      <c r="BX1121" s="64"/>
      <c r="BY1121" s="64"/>
      <c r="BZ1121" s="64"/>
      <c r="CA1121" s="64"/>
      <c r="CC1121" s="64"/>
      <c r="CD1121" s="64"/>
      <c r="CE1121" s="64"/>
      <c r="CF1121" s="64"/>
      <c r="CG1121" s="64"/>
      <c r="CH1121" s="64"/>
      <c r="CI1121" s="64"/>
      <c r="CJ1121" s="64"/>
      <c r="CK1121" s="64"/>
      <c r="CL1121" s="64"/>
      <c r="CM1121" s="64"/>
      <c r="CN1121" s="64"/>
      <c r="CO1121" s="64"/>
      <c r="CP1121" s="64"/>
      <c r="CQ1121" s="64"/>
      <c r="CR1121" s="64"/>
      <c r="CS1121" s="64"/>
      <c r="CT1121" s="64"/>
      <c r="CU1121" s="64"/>
      <c r="CV1121" s="64"/>
      <c r="CW1121" s="64"/>
      <c r="CX1121" s="64"/>
      <c r="CY1121" s="64"/>
      <c r="CZ1121" s="64"/>
      <c r="DA1121" s="64"/>
      <c r="DB1121" s="64"/>
      <c r="DC1121" s="64"/>
      <c r="DD1121" s="64"/>
      <c r="DE1121" s="64"/>
      <c r="DF1121" s="65"/>
      <c r="DG1121" s="65"/>
      <c r="DH1121" s="64"/>
      <c r="DI1121" s="64"/>
      <c r="DJ1121" s="64"/>
      <c r="DK1121" s="64"/>
      <c r="DL1121" s="64"/>
      <c r="DM1121" s="64"/>
      <c r="DN1121" s="64"/>
      <c r="DO1121" s="64"/>
      <c r="DP1121" s="64"/>
      <c r="DQ1121" s="64"/>
      <c r="DR1121" s="64"/>
      <c r="DS1121" s="65"/>
      <c r="DT1121" s="65"/>
      <c r="DU1121" s="65"/>
      <c r="DV1121" s="65"/>
      <c r="DW1121" s="65"/>
      <c r="DX1121" s="65"/>
      <c r="DY1121" s="65"/>
      <c r="DZ1121" s="65"/>
      <c r="EA1121" s="65"/>
      <c r="EB1121" s="65"/>
      <c r="EC1121" s="65"/>
      <c r="ED1121" s="65"/>
      <c r="EE1121" s="65"/>
      <c r="EF1121" s="65"/>
      <c r="EG1121" s="65"/>
      <c r="EH1121" s="65"/>
      <c r="EI1121" s="65"/>
      <c r="EJ1121" s="65"/>
      <c r="EK1121" s="65"/>
      <c r="EL1121" s="65"/>
      <c r="EM1121" s="65"/>
      <c r="EN1121" s="64"/>
      <c r="EO1121" s="64"/>
      <c r="EP1121" s="64"/>
      <c r="EQ1121" s="64"/>
      <c r="ER1121" s="64"/>
      <c r="ES1121" s="166"/>
      <c r="ET1121" s="166"/>
      <c r="EU1121" s="166"/>
      <c r="EV1121" s="166"/>
      <c r="EW1121" s="166"/>
      <c r="EX1121" s="166"/>
      <c r="EY1121" s="166"/>
      <c r="EZ1121" s="166"/>
      <c r="FA1121" s="166"/>
      <c r="FB1121" s="166"/>
      <c r="FC1121" s="166"/>
      <c r="FD1121" s="166"/>
      <c r="FE1121" s="166"/>
      <c r="FF1121" s="166"/>
      <c r="FG1121" s="166"/>
      <c r="FH1121" s="166"/>
      <c r="FI1121" s="166"/>
      <c r="FJ1121" s="166"/>
      <c r="FK1121" s="166"/>
      <c r="FL1121" s="166"/>
      <c r="FM1121" s="166"/>
    </row>
    <row r="1122" spans="66:169" x14ac:dyDescent="0.3">
      <c r="BN1122" s="64"/>
      <c r="BO1122" s="64"/>
      <c r="BP1122" s="64"/>
      <c r="BQ1122" s="64"/>
      <c r="BR1122" s="64"/>
      <c r="BS1122" s="64"/>
      <c r="BT1122" s="64"/>
      <c r="BU1122" s="64"/>
      <c r="BV1122" s="64"/>
      <c r="BW1122" s="64"/>
      <c r="BX1122" s="64"/>
      <c r="BY1122" s="64"/>
      <c r="BZ1122" s="64"/>
      <c r="CA1122" s="64"/>
      <c r="CC1122" s="64"/>
      <c r="CD1122" s="64"/>
      <c r="CE1122" s="64"/>
      <c r="CF1122" s="64"/>
      <c r="CG1122" s="64"/>
      <c r="CH1122" s="64"/>
      <c r="CI1122" s="64"/>
      <c r="CJ1122" s="64"/>
      <c r="CK1122" s="64"/>
      <c r="CL1122" s="64"/>
      <c r="CM1122" s="64"/>
      <c r="CN1122" s="64"/>
      <c r="CO1122" s="64"/>
      <c r="CP1122" s="64"/>
      <c r="CQ1122" s="64"/>
      <c r="CR1122" s="64"/>
      <c r="CS1122" s="64"/>
      <c r="CT1122" s="64"/>
      <c r="CU1122" s="64"/>
      <c r="CV1122" s="64"/>
      <c r="CW1122" s="64"/>
      <c r="CX1122" s="64"/>
      <c r="CY1122" s="64"/>
      <c r="CZ1122" s="64"/>
      <c r="DA1122" s="64"/>
      <c r="DB1122" s="64"/>
      <c r="DC1122" s="64"/>
      <c r="DD1122" s="64"/>
      <c r="DE1122" s="64"/>
      <c r="DF1122" s="65"/>
      <c r="DG1122" s="65"/>
      <c r="DH1122" s="64"/>
      <c r="DI1122" s="64"/>
      <c r="DJ1122" s="64"/>
      <c r="DK1122" s="64"/>
      <c r="DL1122" s="64"/>
      <c r="DM1122" s="64"/>
      <c r="DN1122" s="64"/>
      <c r="DO1122" s="64"/>
      <c r="DP1122" s="64"/>
      <c r="DQ1122" s="64"/>
      <c r="DR1122" s="64"/>
      <c r="DS1122" s="65"/>
      <c r="DT1122" s="65"/>
      <c r="DU1122" s="65"/>
      <c r="DV1122" s="65"/>
      <c r="DW1122" s="65"/>
      <c r="DX1122" s="65"/>
      <c r="DY1122" s="65"/>
      <c r="DZ1122" s="65"/>
      <c r="EA1122" s="65"/>
      <c r="EB1122" s="65"/>
      <c r="EC1122" s="65"/>
      <c r="ED1122" s="65"/>
      <c r="EE1122" s="65"/>
      <c r="EF1122" s="65"/>
      <c r="EG1122" s="65"/>
      <c r="EH1122" s="65"/>
      <c r="EI1122" s="65"/>
      <c r="EJ1122" s="65"/>
      <c r="EK1122" s="65"/>
      <c r="EL1122" s="65"/>
      <c r="EM1122" s="65"/>
      <c r="EN1122" s="64"/>
      <c r="EO1122" s="64"/>
      <c r="EP1122" s="64"/>
      <c r="EQ1122" s="64"/>
      <c r="ER1122" s="64"/>
      <c r="ES1122" s="166"/>
      <c r="ET1122" s="166"/>
      <c r="EU1122" s="166"/>
      <c r="EV1122" s="166"/>
      <c r="EW1122" s="166"/>
      <c r="EX1122" s="166"/>
      <c r="EY1122" s="166"/>
      <c r="EZ1122" s="166"/>
      <c r="FA1122" s="166"/>
      <c r="FB1122" s="166"/>
      <c r="FC1122" s="166"/>
      <c r="FD1122" s="166"/>
      <c r="FE1122" s="166"/>
      <c r="FF1122" s="166"/>
      <c r="FG1122" s="166"/>
      <c r="FH1122" s="166"/>
      <c r="FI1122" s="166"/>
      <c r="FJ1122" s="166"/>
      <c r="FK1122" s="166"/>
      <c r="FL1122" s="166"/>
      <c r="FM1122" s="166"/>
    </row>
    <row r="1123" spans="66:169" x14ac:dyDescent="0.3">
      <c r="BN1123" s="64"/>
      <c r="BO1123" s="64"/>
      <c r="BP1123" s="64"/>
      <c r="BQ1123" s="64"/>
      <c r="BR1123" s="64"/>
      <c r="BS1123" s="64"/>
      <c r="BT1123" s="64"/>
      <c r="BU1123" s="64"/>
      <c r="BV1123" s="64"/>
      <c r="BW1123" s="64"/>
      <c r="BX1123" s="64"/>
      <c r="BY1123" s="64"/>
      <c r="BZ1123" s="64"/>
      <c r="CA1123" s="64"/>
      <c r="CC1123" s="64"/>
      <c r="CD1123" s="64"/>
      <c r="CE1123" s="64"/>
      <c r="CF1123" s="64"/>
      <c r="CG1123" s="64"/>
      <c r="CH1123" s="64"/>
      <c r="CI1123" s="64"/>
      <c r="CJ1123" s="64"/>
      <c r="CK1123" s="64"/>
      <c r="CL1123" s="64"/>
      <c r="CM1123" s="64"/>
      <c r="CN1123" s="64"/>
      <c r="CO1123" s="64"/>
      <c r="CP1123" s="64"/>
      <c r="CQ1123" s="64"/>
      <c r="CR1123" s="64"/>
      <c r="CS1123" s="64"/>
      <c r="CT1123" s="64"/>
      <c r="CU1123" s="64"/>
      <c r="CV1123" s="64"/>
      <c r="CW1123" s="64"/>
      <c r="CX1123" s="64"/>
      <c r="CY1123" s="64"/>
      <c r="CZ1123" s="64"/>
      <c r="DA1123" s="64"/>
      <c r="DB1123" s="64"/>
      <c r="DC1123" s="64"/>
      <c r="DD1123" s="64"/>
      <c r="DE1123" s="64"/>
      <c r="DF1123" s="65"/>
      <c r="DG1123" s="65"/>
      <c r="DH1123" s="64"/>
      <c r="DI1123" s="64"/>
      <c r="DJ1123" s="64"/>
      <c r="DK1123" s="64"/>
      <c r="DL1123" s="64"/>
      <c r="DM1123" s="64"/>
      <c r="DN1123" s="64"/>
      <c r="DO1123" s="64"/>
      <c r="DP1123" s="64"/>
      <c r="DQ1123" s="64"/>
      <c r="DR1123" s="64"/>
      <c r="DS1123" s="65"/>
      <c r="DT1123" s="65"/>
      <c r="DU1123" s="65"/>
      <c r="DV1123" s="65"/>
      <c r="DW1123" s="65"/>
      <c r="DX1123" s="65"/>
      <c r="DY1123" s="65"/>
      <c r="DZ1123" s="65"/>
      <c r="EA1123" s="65"/>
      <c r="EB1123" s="65"/>
      <c r="EC1123" s="65"/>
      <c r="ED1123" s="65"/>
      <c r="EE1123" s="65"/>
      <c r="EF1123" s="65"/>
      <c r="EG1123" s="65"/>
      <c r="EH1123" s="65"/>
      <c r="EI1123" s="65"/>
      <c r="EJ1123" s="65"/>
      <c r="EK1123" s="65"/>
      <c r="EL1123" s="65"/>
      <c r="EM1123" s="65"/>
      <c r="EN1123" s="64"/>
      <c r="EO1123" s="64"/>
      <c r="EP1123" s="64"/>
      <c r="EQ1123" s="64"/>
      <c r="ER1123" s="64"/>
      <c r="ES1123" s="166"/>
      <c r="ET1123" s="166"/>
      <c r="EU1123" s="166"/>
      <c r="EV1123" s="166"/>
      <c r="EW1123" s="166"/>
      <c r="EX1123" s="166"/>
      <c r="EY1123" s="166"/>
      <c r="EZ1123" s="166"/>
      <c r="FA1123" s="166"/>
      <c r="FB1123" s="166"/>
      <c r="FC1123" s="166"/>
      <c r="FD1123" s="166"/>
      <c r="FE1123" s="166"/>
      <c r="FF1123" s="166"/>
      <c r="FG1123" s="166"/>
      <c r="FH1123" s="166"/>
      <c r="FI1123" s="166"/>
      <c r="FJ1123" s="166"/>
      <c r="FK1123" s="166"/>
      <c r="FL1123" s="166"/>
      <c r="FM1123" s="166"/>
    </row>
    <row r="1124" spans="66:169" x14ac:dyDescent="0.3">
      <c r="BN1124" s="64"/>
      <c r="BO1124" s="64"/>
      <c r="BP1124" s="64"/>
      <c r="BQ1124" s="64"/>
      <c r="BR1124" s="64"/>
      <c r="BS1124" s="64"/>
      <c r="BT1124" s="64"/>
      <c r="BU1124" s="64"/>
      <c r="BV1124" s="64"/>
      <c r="BW1124" s="64"/>
      <c r="BX1124" s="64"/>
      <c r="BY1124" s="64"/>
      <c r="BZ1124" s="64"/>
      <c r="CA1124" s="64"/>
      <c r="CC1124" s="64"/>
      <c r="CD1124" s="64"/>
      <c r="CE1124" s="64"/>
      <c r="CF1124" s="64"/>
      <c r="CG1124" s="64"/>
      <c r="CH1124" s="64"/>
      <c r="CI1124" s="64"/>
      <c r="CJ1124" s="64"/>
      <c r="CK1124" s="64"/>
      <c r="CL1124" s="64"/>
      <c r="CM1124" s="64"/>
      <c r="CN1124" s="64"/>
      <c r="CO1124" s="64"/>
      <c r="CP1124" s="64"/>
      <c r="CQ1124" s="64"/>
      <c r="CR1124" s="64"/>
      <c r="CS1124" s="64"/>
      <c r="CT1124" s="64"/>
      <c r="CU1124" s="64"/>
      <c r="CV1124" s="64"/>
      <c r="CW1124" s="64"/>
      <c r="CX1124" s="64"/>
      <c r="CY1124" s="64"/>
      <c r="CZ1124" s="64"/>
      <c r="DA1124" s="64"/>
      <c r="DB1124" s="64"/>
      <c r="DC1124" s="64"/>
      <c r="DD1124" s="64"/>
      <c r="DE1124" s="64"/>
      <c r="DF1124" s="65"/>
      <c r="DG1124" s="65"/>
      <c r="DH1124" s="64"/>
      <c r="DI1124" s="64"/>
      <c r="DJ1124" s="64"/>
      <c r="DK1124" s="64"/>
      <c r="DL1124" s="64"/>
      <c r="DM1124" s="64"/>
      <c r="DN1124" s="64"/>
      <c r="DO1124" s="64"/>
      <c r="DP1124" s="64"/>
      <c r="DQ1124" s="64"/>
      <c r="DR1124" s="64"/>
      <c r="DS1124" s="65"/>
      <c r="DT1124" s="65"/>
      <c r="DU1124" s="65"/>
      <c r="DV1124" s="65"/>
      <c r="DW1124" s="65"/>
      <c r="DX1124" s="65"/>
      <c r="DY1124" s="65"/>
      <c r="DZ1124" s="65"/>
      <c r="EA1124" s="65"/>
      <c r="EB1124" s="65"/>
      <c r="EC1124" s="65"/>
      <c r="ED1124" s="65"/>
      <c r="EE1124" s="65"/>
      <c r="EF1124" s="65"/>
      <c r="EG1124" s="65"/>
      <c r="EH1124" s="65"/>
      <c r="EI1124" s="65"/>
      <c r="EJ1124" s="65"/>
      <c r="EK1124" s="65"/>
      <c r="EL1124" s="65"/>
      <c r="EM1124" s="65"/>
      <c r="EN1124" s="64"/>
      <c r="EO1124" s="64"/>
      <c r="EP1124" s="64"/>
      <c r="EQ1124" s="64"/>
      <c r="ER1124" s="64"/>
      <c r="ES1124" s="166"/>
      <c r="ET1124" s="166"/>
      <c r="EU1124" s="166"/>
      <c r="EV1124" s="166"/>
      <c r="EW1124" s="166"/>
      <c r="EX1124" s="166"/>
      <c r="EY1124" s="166"/>
      <c r="EZ1124" s="166"/>
      <c r="FA1124" s="166"/>
      <c r="FB1124" s="166"/>
      <c r="FC1124" s="166"/>
      <c r="FD1124" s="166"/>
      <c r="FE1124" s="166"/>
      <c r="FF1124" s="166"/>
      <c r="FG1124" s="166"/>
      <c r="FH1124" s="166"/>
      <c r="FI1124" s="166"/>
      <c r="FJ1124" s="166"/>
      <c r="FK1124" s="166"/>
      <c r="FL1124" s="166"/>
      <c r="FM1124" s="166"/>
    </row>
    <row r="1125" spans="66:169" x14ac:dyDescent="0.3">
      <c r="BN1125" s="64"/>
      <c r="BO1125" s="64"/>
      <c r="BP1125" s="64"/>
      <c r="BQ1125" s="64"/>
      <c r="BR1125" s="64"/>
      <c r="BS1125" s="64"/>
      <c r="BT1125" s="64"/>
      <c r="BU1125" s="64"/>
      <c r="BV1125" s="64"/>
      <c r="BW1125" s="64"/>
      <c r="BX1125" s="64"/>
      <c r="BY1125" s="64"/>
      <c r="BZ1125" s="64"/>
      <c r="CA1125" s="64"/>
      <c r="CC1125" s="64"/>
      <c r="CD1125" s="64"/>
      <c r="CE1125" s="64"/>
      <c r="CF1125" s="64"/>
      <c r="CG1125" s="64"/>
      <c r="CH1125" s="64"/>
      <c r="CI1125" s="64"/>
      <c r="CJ1125" s="64"/>
      <c r="CK1125" s="64"/>
      <c r="CL1125" s="64"/>
      <c r="CM1125" s="64"/>
      <c r="CN1125" s="64"/>
      <c r="CO1125" s="64"/>
      <c r="CP1125" s="64"/>
      <c r="CQ1125" s="64"/>
      <c r="CR1125" s="64"/>
      <c r="CS1125" s="64"/>
      <c r="CT1125" s="64"/>
      <c r="CU1125" s="64"/>
      <c r="CV1125" s="64"/>
      <c r="CW1125" s="64"/>
      <c r="CX1125" s="64"/>
      <c r="CY1125" s="64"/>
      <c r="CZ1125" s="64"/>
      <c r="DA1125" s="64"/>
      <c r="DB1125" s="64"/>
      <c r="DC1125" s="64"/>
      <c r="DD1125" s="64"/>
      <c r="DE1125" s="64"/>
      <c r="DF1125" s="65"/>
      <c r="DG1125" s="65"/>
      <c r="DH1125" s="64"/>
      <c r="DI1125" s="64"/>
      <c r="DJ1125" s="64"/>
      <c r="DK1125" s="64"/>
      <c r="DL1125" s="64"/>
      <c r="DM1125" s="64"/>
      <c r="DN1125" s="64"/>
      <c r="DO1125" s="64"/>
      <c r="DP1125" s="64"/>
      <c r="DQ1125" s="64"/>
      <c r="DR1125" s="64"/>
      <c r="DS1125" s="65"/>
      <c r="DT1125" s="65"/>
      <c r="DU1125" s="65"/>
      <c r="DV1125" s="65"/>
      <c r="DW1125" s="65"/>
      <c r="DX1125" s="65"/>
      <c r="DY1125" s="65"/>
      <c r="DZ1125" s="65"/>
      <c r="EA1125" s="65"/>
      <c r="EB1125" s="65"/>
      <c r="EC1125" s="65"/>
      <c r="ED1125" s="65"/>
      <c r="EE1125" s="65"/>
      <c r="EF1125" s="65"/>
      <c r="EG1125" s="65"/>
      <c r="EH1125" s="65"/>
      <c r="EI1125" s="65"/>
      <c r="EJ1125" s="65"/>
      <c r="EK1125" s="65"/>
      <c r="EL1125" s="65"/>
      <c r="EM1125" s="65"/>
      <c r="EN1125" s="64"/>
      <c r="EO1125" s="64"/>
      <c r="EP1125" s="64"/>
      <c r="EQ1125" s="64"/>
      <c r="ER1125" s="64"/>
      <c r="ES1125" s="166"/>
      <c r="ET1125" s="166"/>
      <c r="EU1125" s="166"/>
      <c r="EV1125" s="166"/>
      <c r="EW1125" s="166"/>
      <c r="EX1125" s="166"/>
      <c r="EY1125" s="166"/>
      <c r="EZ1125" s="166"/>
      <c r="FA1125" s="166"/>
      <c r="FB1125" s="166"/>
      <c r="FC1125" s="166"/>
      <c r="FD1125" s="166"/>
      <c r="FE1125" s="166"/>
      <c r="FF1125" s="166"/>
      <c r="FG1125" s="166"/>
      <c r="FH1125" s="166"/>
      <c r="FI1125" s="166"/>
      <c r="FJ1125" s="166"/>
      <c r="FK1125" s="166"/>
      <c r="FL1125" s="166"/>
      <c r="FM1125" s="166"/>
    </row>
  </sheetData>
  <sheetProtection password="CCE4" sheet="1" selectLockedCells="1"/>
  <dataConsolidate/>
  <customSheetViews>
    <customSheetView guid="{722E5DE9-4CBF-4938-8236-90C8B78E331F}" hiddenRows="1" hiddenColumns="1" topLeftCell="AP1">
      <selection activeCell="DA1" sqref="DA1"/>
      <pageMargins left="0.7" right="0.7" top="0.75" bottom="0.75" header="0.3" footer="0.3"/>
      <pageSetup paperSize="9" orientation="portrait"/>
    </customSheetView>
  </customSheetViews>
  <mergeCells count="4">
    <mergeCell ref="BP8:BP18"/>
    <mergeCell ref="BN11:BN18"/>
    <mergeCell ref="A11:A18"/>
    <mergeCell ref="BO11:BO18"/>
  </mergeCells>
  <conditionalFormatting sqref="B19:BN117">
    <cfRule type="expression" dxfId="199" priority="315">
      <formula>AND(COUNTBLANK($F19:$BM19)&lt;100,ISODD($A19))</formula>
    </cfRule>
  </conditionalFormatting>
  <dataValidations count="6">
    <dataValidation type="list" allowBlank="1" showInputMessage="1" showErrorMessage="1" sqref="C19:C117">
      <formula1>"m,k"</formula1>
    </dataValidation>
    <dataValidation type="list" allowBlank="1" showInputMessage="1" showErrorMessage="1" sqref="D19:D117">
      <formula1>"x"</formula1>
    </dataValidation>
    <dataValidation type="whole" allowBlank="1" showInputMessage="1" showErrorMessage="1" error="Endast talen 0 och 1" sqref="F19:BM118">
      <formula1>0</formula1>
      <formula2>1</formula2>
    </dataValidation>
    <dataValidation type="list" allowBlank="1" showInputMessage="1" showErrorMessage="1" sqref="E19:E117">
      <formula1>$DM$19:$DM$37</formula1>
    </dataValidation>
    <dataValidation allowBlank="1" sqref="DG1:DG3 A11:A117 DG6:DG65536 BN118:BN65536 BO1:CA1048576 DH1:FP1048576 BN1:BN18 CC1:DF1048576"/>
    <dataValidation type="list" allowBlank="1" showErrorMessage="1" errorTitle="Fyll i kursbetyg  A-F" error="Fyll i kursbetyg  A-F" sqref="BN19:BN117">
      <formula1>$DM$43:$DM$49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00B050"/>
    <pageSetUpPr fitToPage="1"/>
  </sheetPr>
  <dimension ref="A1:AI113"/>
  <sheetViews>
    <sheetView workbookViewId="0"/>
  </sheetViews>
  <sheetFormatPr defaultColWidth="9.109375" defaultRowHeight="14.4" x14ac:dyDescent="0.3"/>
  <cols>
    <col min="1" max="1" width="6.44140625" style="140" bestFit="1" customWidth="1"/>
    <col min="2" max="34" width="3.5546875" style="140" customWidth="1"/>
    <col min="35" max="16384" width="9.109375" style="140"/>
  </cols>
  <sheetData>
    <row r="1" spans="1:35" ht="15.75" customHeight="1" thickBot="1" x14ac:dyDescent="0.4">
      <c r="A1" s="176"/>
      <c r="B1" s="177"/>
      <c r="C1" s="177"/>
      <c r="D1" s="178" t="s">
        <v>321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9"/>
      <c r="AG1" s="180"/>
      <c r="AH1" s="180"/>
      <c r="AI1" s="181"/>
    </row>
    <row r="2" spans="1:35" ht="24.75" customHeight="1" thickBot="1" x14ac:dyDescent="0.4">
      <c r="A2" s="182" t="s">
        <v>308</v>
      </c>
      <c r="B2" s="220" t="s">
        <v>309</v>
      </c>
      <c r="C2" s="221"/>
      <c r="D2" s="222"/>
      <c r="E2" s="223" t="s">
        <v>310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183"/>
      <c r="U2" s="183"/>
      <c r="V2" s="183"/>
      <c r="W2" s="184" t="s">
        <v>311</v>
      </c>
      <c r="X2" s="184"/>
      <c r="Y2" s="184"/>
      <c r="Z2" s="183"/>
      <c r="AA2" s="183"/>
      <c r="AB2" s="183"/>
      <c r="AC2" s="183"/>
      <c r="AD2" s="183"/>
      <c r="AE2" s="183"/>
      <c r="AF2" s="183"/>
      <c r="AG2" s="183"/>
      <c r="AH2" s="185"/>
    </row>
    <row r="3" spans="1:35" ht="15.75" customHeight="1" x14ac:dyDescent="0.3">
      <c r="A3" s="186"/>
      <c r="B3" s="186"/>
      <c r="C3" s="186"/>
      <c r="D3" s="186"/>
      <c r="E3" s="186"/>
      <c r="F3" s="187" t="s">
        <v>312</v>
      </c>
      <c r="G3" s="186"/>
      <c r="H3" s="186"/>
      <c r="I3" s="186"/>
      <c r="J3" s="186"/>
      <c r="K3" s="186"/>
      <c r="L3" s="186"/>
      <c r="M3" s="187" t="s">
        <v>313</v>
      </c>
      <c r="N3" s="186"/>
      <c r="O3" s="186"/>
      <c r="P3" s="186"/>
      <c r="Q3" s="186"/>
      <c r="R3" s="186"/>
      <c r="S3" s="186"/>
      <c r="T3" s="227" t="s">
        <v>314</v>
      </c>
      <c r="U3" s="228"/>
      <c r="V3" s="229"/>
      <c r="W3" s="233" t="s">
        <v>315</v>
      </c>
      <c r="X3" s="228"/>
      <c r="Y3" s="234"/>
      <c r="Z3" s="227" t="s">
        <v>316</v>
      </c>
      <c r="AA3" s="228"/>
      <c r="AB3" s="234"/>
      <c r="AC3" s="227" t="s">
        <v>317</v>
      </c>
      <c r="AD3" s="228"/>
      <c r="AE3" s="234"/>
      <c r="AF3" s="227" t="s">
        <v>318</v>
      </c>
      <c r="AG3" s="228"/>
      <c r="AH3" s="234"/>
    </row>
    <row r="4" spans="1:35" ht="15.6" x14ac:dyDescent="0.3">
      <c r="A4" s="186"/>
      <c r="B4" s="186"/>
      <c r="C4" s="186"/>
      <c r="D4" s="186"/>
      <c r="E4" s="186"/>
      <c r="F4" s="187" t="s">
        <v>319</v>
      </c>
      <c r="G4" s="186"/>
      <c r="H4" s="186"/>
      <c r="I4" s="186"/>
      <c r="J4" s="186"/>
      <c r="K4" s="186"/>
      <c r="L4" s="186"/>
      <c r="M4" s="187" t="s">
        <v>322</v>
      </c>
      <c r="N4" s="186"/>
      <c r="O4" s="186"/>
      <c r="P4" s="186"/>
      <c r="Q4" s="186"/>
      <c r="R4" s="186"/>
      <c r="S4" s="186"/>
      <c r="T4" s="230"/>
      <c r="U4" s="231"/>
      <c r="V4" s="232"/>
      <c r="W4" s="235"/>
      <c r="X4" s="231"/>
      <c r="Y4" s="236"/>
      <c r="Z4" s="230"/>
      <c r="AA4" s="231"/>
      <c r="AB4" s="236"/>
      <c r="AC4" s="230"/>
      <c r="AD4" s="231"/>
      <c r="AE4" s="236"/>
      <c r="AF4" s="230"/>
      <c r="AG4" s="231"/>
      <c r="AH4" s="236"/>
    </row>
    <row r="5" spans="1:35" ht="15.6" x14ac:dyDescent="0.3">
      <c r="A5" s="186"/>
      <c r="B5" s="186"/>
      <c r="C5" s="186"/>
      <c r="D5" s="186"/>
      <c r="E5" s="186"/>
      <c r="F5" s="187" t="s">
        <v>320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230"/>
      <c r="U5" s="231"/>
      <c r="V5" s="232"/>
      <c r="W5" s="235"/>
      <c r="X5" s="231"/>
      <c r="Y5" s="236"/>
      <c r="Z5" s="230"/>
      <c r="AA5" s="231"/>
      <c r="AB5" s="236"/>
      <c r="AC5" s="230"/>
      <c r="AD5" s="231"/>
      <c r="AE5" s="236"/>
      <c r="AF5" s="230"/>
      <c r="AG5" s="231"/>
      <c r="AH5" s="236"/>
    </row>
    <row r="6" spans="1:35" ht="15.6" x14ac:dyDescent="0.3">
      <c r="A6" s="186"/>
      <c r="B6" s="226" t="s">
        <v>5</v>
      </c>
      <c r="C6" s="226" t="s">
        <v>3</v>
      </c>
      <c r="D6" s="226" t="s">
        <v>1</v>
      </c>
      <c r="E6" s="218" t="s">
        <v>2</v>
      </c>
      <c r="F6" s="218"/>
      <c r="G6" s="218"/>
      <c r="H6" s="218" t="s">
        <v>107</v>
      </c>
      <c r="I6" s="218"/>
      <c r="J6" s="218"/>
      <c r="K6" s="218" t="s">
        <v>110</v>
      </c>
      <c r="L6" s="218"/>
      <c r="M6" s="218"/>
      <c r="N6" s="218" t="s">
        <v>120</v>
      </c>
      <c r="O6" s="218"/>
      <c r="P6" s="218"/>
      <c r="Q6" s="218" t="s">
        <v>105</v>
      </c>
      <c r="R6" s="218"/>
      <c r="S6" s="218"/>
      <c r="T6" s="219" t="s">
        <v>130</v>
      </c>
      <c r="U6" s="219"/>
      <c r="V6" s="219"/>
      <c r="W6" s="219" t="s">
        <v>5</v>
      </c>
      <c r="X6" s="219"/>
      <c r="Y6" s="219"/>
      <c r="Z6" s="219" t="s">
        <v>131</v>
      </c>
      <c r="AA6" s="219"/>
      <c r="AB6" s="219"/>
      <c r="AC6" s="219" t="s">
        <v>105</v>
      </c>
      <c r="AD6" s="219"/>
      <c r="AE6" s="219"/>
      <c r="AF6" s="219" t="s">
        <v>132</v>
      </c>
      <c r="AG6" s="219"/>
      <c r="AH6" s="219"/>
    </row>
    <row r="7" spans="1:35" ht="15.6" x14ac:dyDescent="0.3">
      <c r="A7" s="186"/>
      <c r="B7" s="226"/>
      <c r="C7" s="226" t="s">
        <v>3</v>
      </c>
      <c r="D7" s="226" t="s">
        <v>1</v>
      </c>
      <c r="E7" s="188" t="s">
        <v>5</v>
      </c>
      <c r="F7" s="188" t="s">
        <v>3</v>
      </c>
      <c r="G7" s="188" t="s">
        <v>1</v>
      </c>
      <c r="H7" s="188" t="s">
        <v>5</v>
      </c>
      <c r="I7" s="188" t="s">
        <v>3</v>
      </c>
      <c r="J7" s="188" t="s">
        <v>1</v>
      </c>
      <c r="K7" s="188" t="s">
        <v>5</v>
      </c>
      <c r="L7" s="188" t="s">
        <v>3</v>
      </c>
      <c r="M7" s="188" t="s">
        <v>1</v>
      </c>
      <c r="N7" s="188" t="s">
        <v>5</v>
      </c>
      <c r="O7" s="188" t="s">
        <v>3</v>
      </c>
      <c r="P7" s="188" t="s">
        <v>1</v>
      </c>
      <c r="Q7" s="188" t="s">
        <v>5</v>
      </c>
      <c r="R7" s="188" t="s">
        <v>3</v>
      </c>
      <c r="S7" s="188" t="s">
        <v>1</v>
      </c>
      <c r="T7" s="188" t="s">
        <v>5</v>
      </c>
      <c r="U7" s="188" t="s">
        <v>3</v>
      </c>
      <c r="V7" s="188" t="s">
        <v>1</v>
      </c>
      <c r="W7" s="188" t="s">
        <v>5</v>
      </c>
      <c r="X7" s="188" t="s">
        <v>3</v>
      </c>
      <c r="Y7" s="188" t="s">
        <v>1</v>
      </c>
      <c r="Z7" s="188" t="s">
        <v>5</v>
      </c>
      <c r="AA7" s="188" t="s">
        <v>3</v>
      </c>
      <c r="AB7" s="188" t="s">
        <v>1</v>
      </c>
      <c r="AC7" s="188" t="s">
        <v>5</v>
      </c>
      <c r="AD7" s="188" t="s">
        <v>3</v>
      </c>
      <c r="AE7" s="188" t="s">
        <v>1</v>
      </c>
      <c r="AF7" s="188" t="s">
        <v>5</v>
      </c>
      <c r="AG7" s="188" t="s">
        <v>3</v>
      </c>
      <c r="AH7" s="188" t="s">
        <v>1</v>
      </c>
    </row>
    <row r="8" spans="1:35" x14ac:dyDescent="0.3">
      <c r="A8" s="189" t="s">
        <v>323</v>
      </c>
      <c r="B8" s="188">
        <f t="shared" ref="B8:AH8" si="0">SUM(B11:B110)</f>
        <v>22</v>
      </c>
      <c r="C8" s="188">
        <f t="shared" si="0"/>
        <v>22</v>
      </c>
      <c r="D8" s="188">
        <f t="shared" si="0"/>
        <v>16</v>
      </c>
      <c r="E8" s="190">
        <f t="shared" si="0"/>
        <v>10</v>
      </c>
      <c r="F8" s="190">
        <f t="shared" si="0"/>
        <v>5</v>
      </c>
      <c r="G8" s="190">
        <f t="shared" si="0"/>
        <v>2</v>
      </c>
      <c r="H8" s="190">
        <f t="shared" si="0"/>
        <v>7</v>
      </c>
      <c r="I8" s="190">
        <f t="shared" si="0"/>
        <v>12</v>
      </c>
      <c r="J8" s="190">
        <f t="shared" si="0"/>
        <v>9</v>
      </c>
      <c r="K8" s="190">
        <f t="shared" si="0"/>
        <v>5</v>
      </c>
      <c r="L8" s="190">
        <f t="shared" si="0"/>
        <v>2</v>
      </c>
      <c r="M8" s="190">
        <f t="shared" si="0"/>
        <v>2</v>
      </c>
      <c r="N8" s="190">
        <f t="shared" si="0"/>
        <v>0</v>
      </c>
      <c r="O8" s="190">
        <f t="shared" si="0"/>
        <v>1</v>
      </c>
      <c r="P8" s="190">
        <f t="shared" si="0"/>
        <v>1</v>
      </c>
      <c r="Q8" s="190">
        <f t="shared" si="0"/>
        <v>0</v>
      </c>
      <c r="R8" s="190">
        <f t="shared" si="0"/>
        <v>2</v>
      </c>
      <c r="S8" s="190">
        <f t="shared" si="0"/>
        <v>2</v>
      </c>
      <c r="T8" s="190">
        <f t="shared" si="0"/>
        <v>6</v>
      </c>
      <c r="U8" s="190">
        <f t="shared" si="0"/>
        <v>7</v>
      </c>
      <c r="V8" s="190">
        <f t="shared" si="0"/>
        <v>6</v>
      </c>
      <c r="W8" s="190">
        <f t="shared" si="0"/>
        <v>11</v>
      </c>
      <c r="X8" s="190">
        <f t="shared" si="0"/>
        <v>10</v>
      </c>
      <c r="Y8" s="190">
        <f t="shared" si="0"/>
        <v>7</v>
      </c>
      <c r="Z8" s="190">
        <f t="shared" si="0"/>
        <v>5</v>
      </c>
      <c r="AA8" s="190">
        <f t="shared" si="0"/>
        <v>3</v>
      </c>
      <c r="AB8" s="190">
        <f t="shared" si="0"/>
        <v>3</v>
      </c>
      <c r="AC8" s="190">
        <f t="shared" si="0"/>
        <v>0</v>
      </c>
      <c r="AD8" s="190">
        <f t="shared" si="0"/>
        <v>2</v>
      </c>
      <c r="AE8" s="190">
        <f t="shared" si="0"/>
        <v>0</v>
      </c>
      <c r="AF8" s="190">
        <f t="shared" si="0"/>
        <v>6</v>
      </c>
      <c r="AG8" s="190">
        <f t="shared" si="0"/>
        <v>5</v>
      </c>
      <c r="AH8" s="190">
        <f t="shared" si="0"/>
        <v>2</v>
      </c>
    </row>
    <row r="9" spans="1:35" x14ac:dyDescent="0.3">
      <c r="A9" s="191"/>
      <c r="B9" s="188">
        <f>SUM(B8:D8)</f>
        <v>60</v>
      </c>
      <c r="C9" s="218" t="s">
        <v>324</v>
      </c>
      <c r="D9" s="218"/>
      <c r="E9" s="190"/>
      <c r="F9" s="190">
        <f>(E8+F8+G8)</f>
        <v>17</v>
      </c>
      <c r="G9" s="190"/>
      <c r="H9" s="190"/>
      <c r="I9" s="190">
        <f>H8+I8+J8</f>
        <v>28</v>
      </c>
      <c r="J9" s="190"/>
      <c r="K9" s="190"/>
      <c r="L9" s="190">
        <f>K8+L8+M8</f>
        <v>9</v>
      </c>
      <c r="M9" s="190"/>
      <c r="N9" s="190"/>
      <c r="O9" s="190">
        <f>N8+O8+P8</f>
        <v>2</v>
      </c>
      <c r="P9" s="190"/>
      <c r="Q9" s="190"/>
      <c r="R9" s="190">
        <f>Q8+R8+S8</f>
        <v>4</v>
      </c>
      <c r="S9" s="190"/>
      <c r="T9" s="190"/>
      <c r="U9" s="190">
        <f>T8+U8+V8</f>
        <v>19</v>
      </c>
      <c r="V9" s="190"/>
      <c r="W9" s="190"/>
      <c r="X9" s="190">
        <f>W8+X8+Y8</f>
        <v>28</v>
      </c>
      <c r="Y9" s="190"/>
      <c r="Z9" s="190"/>
      <c r="AA9" s="190">
        <f>Z8+AA8+AB8</f>
        <v>11</v>
      </c>
      <c r="AB9" s="190"/>
      <c r="AC9" s="190"/>
      <c r="AD9" s="190">
        <f>AC8+AD8+AE8</f>
        <v>2</v>
      </c>
      <c r="AE9" s="190"/>
      <c r="AF9" s="190"/>
      <c r="AG9" s="190">
        <f>AF8+AG8+AH8</f>
        <v>13</v>
      </c>
      <c r="AH9" s="190"/>
    </row>
    <row r="10" spans="1:35" ht="19.5" customHeight="1" x14ac:dyDescent="0.3">
      <c r="A10" s="179"/>
      <c r="B10" s="192"/>
      <c r="C10" s="192"/>
      <c r="D10" s="192"/>
      <c r="E10" s="216">
        <f>(E8+F8+G8)/B9</f>
        <v>0.28333333333333333</v>
      </c>
      <c r="F10" s="216"/>
      <c r="G10" s="216"/>
      <c r="H10" s="216">
        <f>(H8+I8+J8)/B9</f>
        <v>0.46666666666666667</v>
      </c>
      <c r="I10" s="216"/>
      <c r="J10" s="216"/>
      <c r="K10" s="216">
        <f>(K8+L8+M8)/B9</f>
        <v>0.15</v>
      </c>
      <c r="L10" s="216"/>
      <c r="M10" s="216"/>
      <c r="N10" s="216">
        <f>(N8+O8+P8)/B9</f>
        <v>3.3333333333333333E-2</v>
      </c>
      <c r="O10" s="217"/>
      <c r="P10" s="217"/>
      <c r="Q10" s="216">
        <f>R9/B9</f>
        <v>6.6666666666666666E-2</v>
      </c>
      <c r="R10" s="217"/>
      <c r="S10" s="217"/>
      <c r="T10" s="216">
        <f>U9/(U9+X9+AA9+AD9)</f>
        <v>0.31666666666666665</v>
      </c>
      <c r="U10" s="217"/>
      <c r="V10" s="217"/>
      <c r="W10" s="216">
        <f>X9/(U9+X9+AA9+AD9)</f>
        <v>0.46666666666666667</v>
      </c>
      <c r="X10" s="217"/>
      <c r="Y10" s="217"/>
      <c r="Z10" s="216">
        <f>AA9/(U9+X9+AA9+AD9)</f>
        <v>0.18333333333333332</v>
      </c>
      <c r="AA10" s="217"/>
      <c r="AB10" s="217"/>
      <c r="AC10" s="216">
        <f>AD9/(U9+X9+AA9+AD9)</f>
        <v>3.3333333333333333E-2</v>
      </c>
      <c r="AD10" s="217"/>
      <c r="AE10" s="217"/>
      <c r="AF10" s="216">
        <f>AG9/B9</f>
        <v>0.21666666666666667</v>
      </c>
      <c r="AG10" s="217"/>
      <c r="AH10" s="217"/>
    </row>
    <row r="11" spans="1:35" x14ac:dyDescent="0.3">
      <c r="A11" s="193" t="str">
        <f>IF(DATA!BK5&lt;&gt;"",DATA!BK5,"")</f>
        <v>1_1</v>
      </c>
      <c r="B11" s="194">
        <f>IF(DATA!$BA5=B$6,IF(DATA!$AZ5&gt;0,DATA!$AZ5,""),"")</f>
        <v>1</v>
      </c>
      <c r="C11" s="195" t="str">
        <f>IF(DATA!$BA5=C$6,IF(DATA!$AZ5&gt;0,DATA!$AZ5,""),"")</f>
        <v/>
      </c>
      <c r="D11" s="195" t="str">
        <f>IF(DATA!$BA5=D$6,IF(DATA!$AZ5&gt;0,DATA!$AZ5,""),"")</f>
        <v/>
      </c>
      <c r="E11" s="196" t="str">
        <f>IF(CONCATENATE(DATA!$BA5,DATA!$BB5)=CONCATENATE($E$7,$E$6),DATA!$AZ5,"")</f>
        <v/>
      </c>
      <c r="F11" s="195" t="str">
        <f>IF(CONCATENATE(DATA!$BA5,DATA!$BB5)=CONCATENATE($F$7,$E$6),DATA!$AZ5,"")</f>
        <v/>
      </c>
      <c r="G11" s="195" t="str">
        <f>IF(CONCATENATE(DATA!$BA5,DATA!$BB5)=CONCATENATE($G$7,$E$6),DATA!$AZ5,"")</f>
        <v/>
      </c>
      <c r="H11" s="196">
        <f>IF(CONCATENATE(DATA!$BA5,DATA!$BB5)=CONCATENATE($H$7,$H$6),DATA!$AZ5,"")</f>
        <v>1</v>
      </c>
      <c r="I11" s="195" t="str">
        <f>IF(CONCATENATE(DATA!$BA5,DATA!$BB5)=CONCATENATE($I$7,$H$6),DATA!$AZ5,"")</f>
        <v/>
      </c>
      <c r="J11" s="197" t="str">
        <f>IF(CONCATENATE(DATA!$BA5,DATA!$BB5)=CONCATENATE($J$7,$H$6),DATA!$AZ5,"")</f>
        <v/>
      </c>
      <c r="K11" s="196" t="str">
        <f>IF(CONCATENATE(DATA!$BA5,DATA!$BB5)=CONCATENATE($K$7,$K$6),DATA!$AZ5,"")</f>
        <v/>
      </c>
      <c r="L11" s="195" t="str">
        <f>IF(CONCATENATE(DATA!$BA5,DATA!$BB5)=CONCATENATE($L$7,$K$6),DATA!$AZ5,"")</f>
        <v/>
      </c>
      <c r="M11" s="197" t="str">
        <f>IF(CONCATENATE(DATA!$BA5,DATA!$BB5)=CONCATENATE($M$7,$K$6),DATA!$AZ5,"")</f>
        <v/>
      </c>
      <c r="N11" s="196" t="str">
        <f>IF(CONCATENATE(DATA!$BA5,DATA!$BB5)=CONCATENATE($N$7,$N$6),DATA!$AZ5,"")</f>
        <v/>
      </c>
      <c r="O11" s="195" t="str">
        <f>IF(CONCATENATE(DATA!$BA5,DATA!$BB5)=CONCATENATE($O$7,$N$6),DATA!$AZ5,"")</f>
        <v/>
      </c>
      <c r="P11" s="197" t="str">
        <f>IF(CONCATENATE(DATA!$BA5,DATA!$BB5)=CONCATENATE($P$7,$N$6),DATA!$AZ5,"")</f>
        <v/>
      </c>
      <c r="Q11" s="196" t="str">
        <f>IF(CONCATENATE(DATA!$BA5,DATA!$BB5)=CONCATENATE($Q$7,$Q$6),DATA!$AZ5,"")</f>
        <v/>
      </c>
      <c r="R11" s="195" t="str">
        <f>IF(CONCATENATE(DATA!$BA5,DATA!$BB5)=CONCATENATE($R$7,$Q$6),DATA!$AZ5,"")</f>
        <v/>
      </c>
      <c r="S11" s="197" t="str">
        <f>IF(CONCATENATE(DATA!$BA5,DATA!$BB5)=CONCATENATE($S$7,$Q$6),DATA!$AZ5,"")</f>
        <v/>
      </c>
      <c r="T11" s="196" t="str">
        <f>IF((MID(CONCATENATE(DATA!$BA5,DATA!$BC5),1,2))=CONCATENATE($T$7,$T$6),DATA!$AZ5,"")</f>
        <v/>
      </c>
      <c r="U11" s="195" t="str">
        <f>IF((MID(CONCATENATE(DATA!$BA5,DATA!$BC5),1,2))=CONCATENATE($U$7,$T$6),DATA!$AZ5,"")</f>
        <v/>
      </c>
      <c r="V11" s="198" t="str">
        <f>IF((MID(CONCATENATE(DATA!$BA5,DATA!$BC5),1,2))=CONCATENATE($V$7,$T$6),DATA!$AZ5,"")</f>
        <v/>
      </c>
      <c r="W11" s="194">
        <f>IF((MID(CONCATENATE(DATA!$BA5,DATA!$BC5),1,2))=CONCATENATE($W$7,$W$6),DATA!$AZ5,"")</f>
        <v>1</v>
      </c>
      <c r="X11" s="195" t="str">
        <f>IF((MID(CONCATENATE(DATA!$BA5,DATA!$BC5),1,2))=CONCATENATE($X$7,$W$6),DATA!$AZ5,"")</f>
        <v/>
      </c>
      <c r="Y11" s="198" t="str">
        <f>IF((MID(CONCATENATE(DATA!$BA5,DATA!$BC5),1,2))=CONCATENATE($Y$7,$W$6),DATA!$AZ5,"")</f>
        <v/>
      </c>
      <c r="Z11" s="194" t="str">
        <f>IF((MID(CONCATENATE(DATA!$BA5,DATA!$BC5),1,2))=CONCATENATE($Z$7,$Z$6),DATA!$AZ5,"")</f>
        <v/>
      </c>
      <c r="AA11" s="195" t="str">
        <f>IF((MID(CONCATENATE(DATA!$BA5,DATA!$BC5),1,2))=CONCATENATE($AA$7,$Z$6),DATA!$AZ5,"")</f>
        <v/>
      </c>
      <c r="AB11" s="197" t="str">
        <f>IF((MID(CONCATENATE(DATA!$BA5,DATA!$BC5),1,2))=CONCATENATE($AB$7,$Z$6),DATA!$AZ5,"")</f>
        <v/>
      </c>
      <c r="AC11" s="194" t="str">
        <f>IF((MID(CONCATENATE(DATA!$BA5,DATA!$BC5),1,2))=CONCATENATE($AC$7,$AC$6),DATA!$AZ5,"")</f>
        <v/>
      </c>
      <c r="AD11" s="195" t="str">
        <f>IF((MID(CONCATENATE(DATA!$BA5,DATA!$BC5),1,2))=CONCATENATE($AD$7,$AC$6),DATA!$AZ5,"")</f>
        <v/>
      </c>
      <c r="AE11" s="197" t="str">
        <f>IF((MID(CONCATENATE(DATA!$BA5,DATA!$BC5),1,2))=CONCATENATE($AE$7,$AC$6),DATA!$AZ5,"")</f>
        <v/>
      </c>
      <c r="AF11" s="194">
        <f>IF((MID(CONCATENATE(DATA!$BA5,DATA!$BD5),1,2))=CONCATENATE($AF$7,$AF$6),DATA!$AZ5,"")</f>
        <v>1</v>
      </c>
      <c r="AG11" s="195" t="str">
        <f>IF((MID(CONCATENATE(DATA!$BA5,DATA!$BD5),1,2))=CONCATENATE($AG$7,$AF$6),DATA!$AZ5,"")</f>
        <v/>
      </c>
      <c r="AH11" s="197" t="str">
        <f>IF((MID(CONCATENATE(DATA!$BA5,DATA!$BD5),1,2))=CONCATENATE($AH$7,$AF$6),DATA!$AZ5,"")</f>
        <v/>
      </c>
    </row>
    <row r="12" spans="1:35" x14ac:dyDescent="0.3">
      <c r="A12" s="193" t="str">
        <f>IF(DATA!BK6&lt;&gt;"",DATA!BK6,"")</f>
        <v>1_2</v>
      </c>
      <c r="B12" s="199" t="str">
        <f>IF(DATA!$BA6=B$6,IF(DATA!$AZ6&gt;0,DATA!$AZ6,""),"")</f>
        <v/>
      </c>
      <c r="C12" s="200">
        <f>IF(DATA!$BA6=C$6,IF(DATA!$AZ6&gt;0,DATA!$AZ6,""),"")</f>
        <v>1</v>
      </c>
      <c r="D12" s="200" t="str">
        <f>IF(DATA!$BA6=D$6,IF(DATA!$AZ6&gt;0,DATA!$AZ6,""),"")</f>
        <v/>
      </c>
      <c r="E12" s="201" t="str">
        <f>IF(CONCATENATE(DATA!$BA6,DATA!$BB6)=CONCATENATE($E$7,$E$6),DATA!$AZ6,"")</f>
        <v/>
      </c>
      <c r="F12" s="200" t="str">
        <f>IF(CONCATENATE(DATA!$BA6,DATA!$BB6)=CONCATENATE($F$7,$E$6),DATA!$AZ6,"")</f>
        <v/>
      </c>
      <c r="G12" s="200" t="str">
        <f>IF(CONCATENATE(DATA!$BA6,DATA!$BB6)=CONCATENATE($G$7,$E$6),DATA!$AZ6,"")</f>
        <v/>
      </c>
      <c r="H12" s="201" t="str">
        <f>IF(CONCATENATE(DATA!$BA6,DATA!$BB6)=CONCATENATE($H$7,$H$6),DATA!$AZ6,"")</f>
        <v/>
      </c>
      <c r="I12" s="200">
        <f>IF(CONCATENATE(DATA!$BA6,DATA!$BB6)=CONCATENATE($I$7,$H$6),DATA!$AZ6,"")</f>
        <v>1</v>
      </c>
      <c r="J12" s="202" t="str">
        <f>IF(CONCATENATE(DATA!$BA6,DATA!$BB6)=CONCATENATE($J$7,$H$6),DATA!$AZ6,"")</f>
        <v/>
      </c>
      <c r="K12" s="201" t="str">
        <f>IF(CONCATENATE(DATA!$BA6,DATA!$BB6)=CONCATENATE($K$7,$K$6),DATA!$AZ6,"")</f>
        <v/>
      </c>
      <c r="L12" s="200" t="str">
        <f>IF(CONCATENATE(DATA!$BA6,DATA!$BB6)=CONCATENATE($L$7,$K$6),DATA!$AZ6,"")</f>
        <v/>
      </c>
      <c r="M12" s="202" t="str">
        <f>IF(CONCATENATE(DATA!$BA6,DATA!$BB6)=CONCATENATE($M$7,$K$6),DATA!$AZ6,"")</f>
        <v/>
      </c>
      <c r="N12" s="201" t="str">
        <f>IF(CONCATENATE(DATA!$BA6,DATA!$BB6)=CONCATENATE($N$7,$N$6),DATA!$AZ6,"")</f>
        <v/>
      </c>
      <c r="O12" s="200" t="str">
        <f>IF(CONCATENATE(DATA!$BA6,DATA!$BB6)=CONCATENATE($O$7,$N$6),DATA!$AZ6,"")</f>
        <v/>
      </c>
      <c r="P12" s="202" t="str">
        <f>IF(CONCATENATE(DATA!$BA6,DATA!$BB6)=CONCATENATE($P$7,$N$6),DATA!$AZ6,"")</f>
        <v/>
      </c>
      <c r="Q12" s="201" t="str">
        <f>IF(CONCATENATE(DATA!$BA6,DATA!$BB6)=CONCATENATE($Q$7,$Q$6),DATA!$AZ6,"")</f>
        <v/>
      </c>
      <c r="R12" s="200" t="str">
        <f>IF(CONCATENATE(DATA!$BA6,DATA!$BB6)=CONCATENATE($R$7,$Q$6),DATA!$AZ6,"")</f>
        <v/>
      </c>
      <c r="S12" s="202" t="str">
        <f>IF(CONCATENATE(DATA!$BA6,DATA!$BB6)=CONCATENATE($S$7,$Q$6),DATA!$AZ6,"")</f>
        <v/>
      </c>
      <c r="T12" s="201" t="str">
        <f>IF((MID(CONCATENATE(DATA!$BA6,DATA!$BC6),1,2))=CONCATENATE($T$7,$T$6),DATA!$AZ6,"")</f>
        <v/>
      </c>
      <c r="U12" s="200" t="str">
        <f>IF((MID(CONCATENATE(DATA!$BA6,DATA!$BC6),1,2))=CONCATENATE($U$7,$T$6),DATA!$AZ6,"")</f>
        <v/>
      </c>
      <c r="V12" s="203" t="str">
        <f>IF((MID(CONCATENATE(DATA!$BA6,DATA!$BC6),1,2))=CONCATENATE($V$7,$T$6),DATA!$AZ6,"")</f>
        <v/>
      </c>
      <c r="W12" s="199" t="str">
        <f>IF((MID(CONCATENATE(DATA!$BA6,DATA!$BC6),1,2))=CONCATENATE($W$7,$W$6),DATA!$AZ6,"")</f>
        <v/>
      </c>
      <c r="X12" s="200">
        <f>IF((MID(CONCATENATE(DATA!$BA6,DATA!$BC6),1,2))=CONCATENATE($X$7,$W$6),DATA!$AZ6,"")</f>
        <v>1</v>
      </c>
      <c r="Y12" s="203" t="str">
        <f>IF((MID(CONCATENATE(DATA!$BA6,DATA!$BC6),1,2))=CONCATENATE($Y$7,$W$6),DATA!$AZ6,"")</f>
        <v/>
      </c>
      <c r="Z12" s="199" t="str">
        <f>IF((MID(CONCATENATE(DATA!$BA6,DATA!$BC6),1,2))=CONCATENATE($Z$7,$Z$6),DATA!$AZ6,"")</f>
        <v/>
      </c>
      <c r="AA12" s="200" t="str">
        <f>IF((MID(CONCATENATE(DATA!$BA6,DATA!$BC6),1,2))=CONCATENATE($AA$7,$Z$6),DATA!$AZ6,"")</f>
        <v/>
      </c>
      <c r="AB12" s="202" t="str">
        <f>IF((MID(CONCATENATE(DATA!$BA6,DATA!$BC6),1,2))=CONCATENATE($AB$7,$Z$6),DATA!$AZ6,"")</f>
        <v/>
      </c>
      <c r="AC12" s="199" t="str">
        <f>IF((MID(CONCATENATE(DATA!$BA6,DATA!$BC6),1,2))=CONCATENATE($AC$7,$AC$6),DATA!$AZ6,"")</f>
        <v/>
      </c>
      <c r="AD12" s="200" t="str">
        <f>IF((MID(CONCATENATE(DATA!$BA6,DATA!$BC6),1,2))=CONCATENATE($AD$7,$AC$6),DATA!$AZ6,"")</f>
        <v/>
      </c>
      <c r="AE12" s="202" t="str">
        <f>IF((MID(CONCATENATE(DATA!$BA6,DATA!$BC6),1,2))=CONCATENATE($AE$7,$AC$6),DATA!$AZ6,"")</f>
        <v/>
      </c>
      <c r="AF12" s="199" t="str">
        <f>IF((MID(CONCATENATE(DATA!$BA6,DATA!$BD6),1,2))=CONCATENATE($AF$7,$AF$6),DATA!$AZ6,"")</f>
        <v/>
      </c>
      <c r="AG12" s="200">
        <f>IF((MID(CONCATENATE(DATA!$BA6,DATA!$BD6),1,2))=CONCATENATE($AG$7,$AF$6),DATA!$AZ6,"")</f>
        <v>1</v>
      </c>
      <c r="AH12" s="202" t="str">
        <f>IF((MID(CONCATENATE(DATA!$BA6,DATA!$BD6),1,2))=CONCATENATE($AH$7,$AF$6),DATA!$AZ6,"")</f>
        <v/>
      </c>
    </row>
    <row r="13" spans="1:35" x14ac:dyDescent="0.3">
      <c r="A13" s="193" t="str">
        <f>IF(DATA!BK7&lt;&gt;"",DATA!BK7,"")</f>
        <v>1_3</v>
      </c>
      <c r="B13" s="199">
        <f>IF(DATA!$BA7=B$6,IF(DATA!$AZ7&gt;0,DATA!$AZ7,""),"")</f>
        <v>1</v>
      </c>
      <c r="C13" s="200" t="str">
        <f>IF(DATA!$BA7=C$6,IF(DATA!$AZ7&gt;0,DATA!$AZ7,""),"")</f>
        <v/>
      </c>
      <c r="D13" s="200" t="str">
        <f>IF(DATA!$BA7=D$6,IF(DATA!$AZ7&gt;0,DATA!$AZ7,""),"")</f>
        <v/>
      </c>
      <c r="E13" s="201" t="str">
        <f>IF(CONCATENATE(DATA!$BA7,DATA!$BB7)=CONCATENATE($E$7,$E$6),DATA!$AZ7,"")</f>
        <v/>
      </c>
      <c r="F13" s="200" t="str">
        <f>IF(CONCATENATE(DATA!$BA7,DATA!$BB7)=CONCATENATE($F$7,$E$6),DATA!$AZ7,"")</f>
        <v/>
      </c>
      <c r="G13" s="200" t="str">
        <f>IF(CONCATENATE(DATA!$BA7,DATA!$BB7)=CONCATENATE($G$7,$E$6),DATA!$AZ7,"")</f>
        <v/>
      </c>
      <c r="H13" s="201" t="str">
        <f>IF(CONCATENATE(DATA!$BA7,DATA!$BB7)=CONCATENATE($H$7,$H$6),DATA!$AZ7,"")</f>
        <v/>
      </c>
      <c r="I13" s="200" t="str">
        <f>IF(CONCATENATE(DATA!$BA7,DATA!$BB7)=CONCATENATE($I$7,$H$6),DATA!$AZ7,"")</f>
        <v/>
      </c>
      <c r="J13" s="202" t="str">
        <f>IF(CONCATENATE(DATA!$BA7,DATA!$BB7)=CONCATENATE($J$7,$H$6),DATA!$AZ7,"")</f>
        <v/>
      </c>
      <c r="K13" s="201">
        <f>IF(CONCATENATE(DATA!$BA7,DATA!$BB7)=CONCATENATE($K$7,$K$6),DATA!$AZ7,"")</f>
        <v>1</v>
      </c>
      <c r="L13" s="200" t="str">
        <f>IF(CONCATENATE(DATA!$BA7,DATA!$BB7)=CONCATENATE($L$7,$K$6),DATA!$AZ7,"")</f>
        <v/>
      </c>
      <c r="M13" s="202" t="str">
        <f>IF(CONCATENATE(DATA!$BA7,DATA!$BB7)=CONCATENATE($M$7,$K$6),DATA!$AZ7,"")</f>
        <v/>
      </c>
      <c r="N13" s="201" t="str">
        <f>IF(CONCATENATE(DATA!$BA7,DATA!$BB7)=CONCATENATE($N$7,$N$6),DATA!$AZ7,"")</f>
        <v/>
      </c>
      <c r="O13" s="200" t="str">
        <f>IF(CONCATENATE(DATA!$BA7,DATA!$BB7)=CONCATENATE($O$7,$N$6),DATA!$AZ7,"")</f>
        <v/>
      </c>
      <c r="P13" s="202" t="str">
        <f>IF(CONCATENATE(DATA!$BA7,DATA!$BB7)=CONCATENATE($P$7,$N$6),DATA!$AZ7,"")</f>
        <v/>
      </c>
      <c r="Q13" s="201" t="str">
        <f>IF(CONCATENATE(DATA!$BA7,DATA!$BB7)=CONCATENATE($Q$7,$Q$6),DATA!$AZ7,"")</f>
        <v/>
      </c>
      <c r="R13" s="200" t="str">
        <f>IF(CONCATENATE(DATA!$BA7,DATA!$BB7)=CONCATENATE($R$7,$Q$6),DATA!$AZ7,"")</f>
        <v/>
      </c>
      <c r="S13" s="202" t="str">
        <f>IF(CONCATENATE(DATA!$BA7,DATA!$BB7)=CONCATENATE($S$7,$Q$6),DATA!$AZ7,"")</f>
        <v/>
      </c>
      <c r="T13" s="201" t="str">
        <f>IF((MID(CONCATENATE(DATA!$BA7,DATA!$BC7),1,2))=CONCATENATE($T$7,$T$6),DATA!$AZ7,"")</f>
        <v/>
      </c>
      <c r="U13" s="200" t="str">
        <f>IF((MID(CONCATENATE(DATA!$BA7,DATA!$BC7),1,2))=CONCATENATE($U$7,$T$6),DATA!$AZ7,"")</f>
        <v/>
      </c>
      <c r="V13" s="203" t="str">
        <f>IF((MID(CONCATENATE(DATA!$BA7,DATA!$BC7),1,2))=CONCATENATE($V$7,$T$6),DATA!$AZ7,"")</f>
        <v/>
      </c>
      <c r="W13" s="199">
        <f>IF((MID(CONCATENATE(DATA!$BA7,DATA!$BC7),1,2))=CONCATENATE($W$7,$W$6),DATA!$AZ7,"")</f>
        <v>1</v>
      </c>
      <c r="X13" s="200" t="str">
        <f>IF((MID(CONCATENATE(DATA!$BA7,DATA!$BC7),1,2))=CONCATENATE($X$7,$W$6),DATA!$AZ7,"")</f>
        <v/>
      </c>
      <c r="Y13" s="203" t="str">
        <f>IF((MID(CONCATENATE(DATA!$BA7,DATA!$BC7),1,2))=CONCATENATE($Y$7,$W$6),DATA!$AZ7,"")</f>
        <v/>
      </c>
      <c r="Z13" s="199" t="str">
        <f>IF((MID(CONCATENATE(DATA!$BA7,DATA!$BC7),1,2))=CONCATENATE($Z$7,$Z$6),DATA!$AZ7,"")</f>
        <v/>
      </c>
      <c r="AA13" s="200" t="str">
        <f>IF((MID(CONCATENATE(DATA!$BA7,DATA!$BC7),1,2))=CONCATENATE($AA$7,$Z$6),DATA!$AZ7,"")</f>
        <v/>
      </c>
      <c r="AB13" s="202" t="str">
        <f>IF((MID(CONCATENATE(DATA!$BA7,DATA!$BC7),1,2))=CONCATENATE($AB$7,$Z$6),DATA!$AZ7,"")</f>
        <v/>
      </c>
      <c r="AC13" s="199" t="str">
        <f>IF((MID(CONCATENATE(DATA!$BA7,DATA!$BC7),1,2))=CONCATENATE($AC$7,$AC$6),DATA!$AZ7,"")</f>
        <v/>
      </c>
      <c r="AD13" s="200" t="str">
        <f>IF((MID(CONCATENATE(DATA!$BA7,DATA!$BC7),1,2))=CONCATENATE($AD$7,$AC$6),DATA!$AZ7,"")</f>
        <v/>
      </c>
      <c r="AE13" s="202" t="str">
        <f>IF((MID(CONCATENATE(DATA!$BA7,DATA!$BC7),1,2))=CONCATENATE($AE$7,$AC$6),DATA!$AZ7,"")</f>
        <v/>
      </c>
      <c r="AF13" s="199">
        <f>IF((MID(CONCATENATE(DATA!$BA7,DATA!$BD7),1,2))=CONCATENATE($AF$7,$AF$6),DATA!$AZ7,"")</f>
        <v>1</v>
      </c>
      <c r="AG13" s="200" t="str">
        <f>IF((MID(CONCATENATE(DATA!$BA7,DATA!$BD7),1,2))=CONCATENATE($AG$7,$AF$6),DATA!$AZ7,"")</f>
        <v/>
      </c>
      <c r="AH13" s="202" t="str">
        <f>IF((MID(CONCATENATE(DATA!$BA7,DATA!$BD7),1,2))=CONCATENATE($AH$7,$AF$6),DATA!$AZ7,"")</f>
        <v/>
      </c>
    </row>
    <row r="14" spans="1:35" x14ac:dyDescent="0.3">
      <c r="A14" s="193" t="str">
        <f>IF(DATA!BK8&lt;&gt;"",DATA!BK8,"")</f>
        <v>1_4</v>
      </c>
      <c r="B14" s="199">
        <f>IF(DATA!$BA8=B$6,IF(DATA!$AZ8&gt;0,DATA!$AZ8,""),"")</f>
        <v>1</v>
      </c>
      <c r="C14" s="200" t="str">
        <f>IF(DATA!$BA8=C$6,IF(DATA!$AZ8&gt;0,DATA!$AZ8,""),"")</f>
        <v/>
      </c>
      <c r="D14" s="200" t="str">
        <f>IF(DATA!$BA8=D$6,IF(DATA!$AZ8&gt;0,DATA!$AZ8,""),"")</f>
        <v/>
      </c>
      <c r="E14" s="201" t="str">
        <f>IF(CONCATENATE(DATA!$BA8,DATA!$BB8)=CONCATENATE($E$7,$E$6),DATA!$AZ8,"")</f>
        <v/>
      </c>
      <c r="F14" s="200" t="str">
        <f>IF(CONCATENATE(DATA!$BA8,DATA!$BB8)=CONCATENATE($F$7,$E$6),DATA!$AZ8,"")</f>
        <v/>
      </c>
      <c r="G14" s="200" t="str">
        <f>IF(CONCATENATE(DATA!$BA8,DATA!$BB8)=CONCATENATE($G$7,$E$6),DATA!$AZ8,"")</f>
        <v/>
      </c>
      <c r="H14" s="201" t="str">
        <f>IF(CONCATENATE(DATA!$BA8,DATA!$BB8)=CONCATENATE($H$7,$H$6),DATA!$AZ8,"")</f>
        <v/>
      </c>
      <c r="I14" s="200" t="str">
        <f>IF(CONCATENATE(DATA!$BA8,DATA!$BB8)=CONCATENATE($I$7,$H$6),DATA!$AZ8,"")</f>
        <v/>
      </c>
      <c r="J14" s="202" t="str">
        <f>IF(CONCATENATE(DATA!$BA8,DATA!$BB8)=CONCATENATE($J$7,$H$6),DATA!$AZ8,"")</f>
        <v/>
      </c>
      <c r="K14" s="201">
        <f>IF(CONCATENATE(DATA!$BA8,DATA!$BB8)=CONCATENATE($K$7,$K$6),DATA!$AZ8,"")</f>
        <v>1</v>
      </c>
      <c r="L14" s="200" t="str">
        <f>IF(CONCATENATE(DATA!$BA8,DATA!$BB8)=CONCATENATE($L$7,$K$6),DATA!$AZ8,"")</f>
        <v/>
      </c>
      <c r="M14" s="202" t="str">
        <f>IF(CONCATENATE(DATA!$BA8,DATA!$BB8)=CONCATENATE($M$7,$K$6),DATA!$AZ8,"")</f>
        <v/>
      </c>
      <c r="N14" s="201" t="str">
        <f>IF(CONCATENATE(DATA!$BA8,DATA!$BB8)=CONCATENATE($N$7,$N$6),DATA!$AZ8,"")</f>
        <v/>
      </c>
      <c r="O14" s="200" t="str">
        <f>IF(CONCATENATE(DATA!$BA8,DATA!$BB8)=CONCATENATE($O$7,$N$6),DATA!$AZ8,"")</f>
        <v/>
      </c>
      <c r="P14" s="202" t="str">
        <f>IF(CONCATENATE(DATA!$BA8,DATA!$BB8)=CONCATENATE($P$7,$N$6),DATA!$AZ8,"")</f>
        <v/>
      </c>
      <c r="Q14" s="201" t="str">
        <f>IF(CONCATENATE(DATA!$BA8,DATA!$BB8)=CONCATENATE($Q$7,$Q$6),DATA!$AZ8,"")</f>
        <v/>
      </c>
      <c r="R14" s="200" t="str">
        <f>IF(CONCATENATE(DATA!$BA8,DATA!$BB8)=CONCATENATE($R$7,$Q$6),DATA!$AZ8,"")</f>
        <v/>
      </c>
      <c r="S14" s="202" t="str">
        <f>IF(CONCATENATE(DATA!$BA8,DATA!$BB8)=CONCATENATE($S$7,$Q$6),DATA!$AZ8,"")</f>
        <v/>
      </c>
      <c r="T14" s="201" t="str">
        <f>IF((MID(CONCATENATE(DATA!$BA8,DATA!$BC8),1,2))=CONCATENATE($T$7,$T$6),DATA!$AZ8,"")</f>
        <v/>
      </c>
      <c r="U14" s="200" t="str">
        <f>IF((MID(CONCATENATE(DATA!$BA8,DATA!$BC8),1,2))=CONCATENATE($U$7,$T$6),DATA!$AZ8,"")</f>
        <v/>
      </c>
      <c r="V14" s="203" t="str">
        <f>IF((MID(CONCATENATE(DATA!$BA8,DATA!$BC8),1,2))=CONCATENATE($V$7,$T$6),DATA!$AZ8,"")</f>
        <v/>
      </c>
      <c r="W14" s="199">
        <f>IF((MID(CONCATENATE(DATA!$BA8,DATA!$BC8),1,2))=CONCATENATE($W$7,$W$6),DATA!$AZ8,"")</f>
        <v>1</v>
      </c>
      <c r="X14" s="200" t="str">
        <f>IF((MID(CONCATENATE(DATA!$BA8,DATA!$BC8),1,2))=CONCATENATE($X$7,$W$6),DATA!$AZ8,"")</f>
        <v/>
      </c>
      <c r="Y14" s="203" t="str">
        <f>IF((MID(CONCATENATE(DATA!$BA8,DATA!$BC8),1,2))=CONCATENATE($Y$7,$W$6),DATA!$AZ8,"")</f>
        <v/>
      </c>
      <c r="Z14" s="199" t="str">
        <f>IF((MID(CONCATENATE(DATA!$BA8,DATA!$BC8),1,2))=CONCATENATE($Z$7,$Z$6),DATA!$AZ8,"")</f>
        <v/>
      </c>
      <c r="AA14" s="200" t="str">
        <f>IF((MID(CONCATENATE(DATA!$BA8,DATA!$BC8),1,2))=CONCATENATE($AA$7,$Z$6),DATA!$AZ8,"")</f>
        <v/>
      </c>
      <c r="AB14" s="202" t="str">
        <f>IF((MID(CONCATENATE(DATA!$BA8,DATA!$BC8),1,2))=CONCATENATE($AB$7,$Z$6),DATA!$AZ8,"")</f>
        <v/>
      </c>
      <c r="AC14" s="199" t="str">
        <f>IF((MID(CONCATENATE(DATA!$BA8,DATA!$BC8),1,2))=CONCATENATE($AC$7,$AC$6),DATA!$AZ8,"")</f>
        <v/>
      </c>
      <c r="AD14" s="200" t="str">
        <f>IF((MID(CONCATENATE(DATA!$BA8,DATA!$BC8),1,2))=CONCATENATE($AD$7,$AC$6),DATA!$AZ8,"")</f>
        <v/>
      </c>
      <c r="AE14" s="202" t="str">
        <f>IF((MID(CONCATENATE(DATA!$BA8,DATA!$BC8),1,2))=CONCATENATE($AE$7,$AC$6),DATA!$AZ8,"")</f>
        <v/>
      </c>
      <c r="AF14" s="199">
        <f>IF((MID(CONCATENATE(DATA!$BA8,DATA!$BD8),1,2))=CONCATENATE($AF$7,$AF$6),DATA!$AZ8,"")</f>
        <v>1</v>
      </c>
      <c r="AG14" s="200" t="str">
        <f>IF((MID(CONCATENATE(DATA!$BA8,DATA!$BD8),1,2))=CONCATENATE($AG$7,$AF$6),DATA!$AZ8,"")</f>
        <v/>
      </c>
      <c r="AH14" s="202" t="str">
        <f>IF((MID(CONCATENATE(DATA!$BA8,DATA!$BD8),1,2))=CONCATENATE($AH$7,$AF$6),DATA!$AZ8,"")</f>
        <v/>
      </c>
    </row>
    <row r="15" spans="1:35" x14ac:dyDescent="0.3">
      <c r="A15" s="193" t="str">
        <f>IF(DATA!BK9&lt;&gt;"",DATA!BK9,"")</f>
        <v>1_5</v>
      </c>
      <c r="B15" s="199" t="str">
        <f>IF(DATA!$BA9=B$6,IF(DATA!$AZ9&gt;0,DATA!$AZ9,""),"")</f>
        <v/>
      </c>
      <c r="C15" s="200">
        <f>IF(DATA!$BA9=C$6,IF(DATA!$AZ9&gt;0,DATA!$AZ9,""),"")</f>
        <v>1</v>
      </c>
      <c r="D15" s="200" t="str">
        <f>IF(DATA!$BA9=D$6,IF(DATA!$AZ9&gt;0,DATA!$AZ9,""),"")</f>
        <v/>
      </c>
      <c r="E15" s="201" t="str">
        <f>IF(CONCATENATE(DATA!$BA9,DATA!$BB9)=CONCATENATE($E$7,$E$6),DATA!$AZ9,"")</f>
        <v/>
      </c>
      <c r="F15" s="200" t="str">
        <f>IF(CONCATENATE(DATA!$BA9,DATA!$BB9)=CONCATENATE($F$7,$E$6),DATA!$AZ9,"")</f>
        <v/>
      </c>
      <c r="G15" s="200" t="str">
        <f>IF(CONCATENATE(DATA!$BA9,DATA!$BB9)=CONCATENATE($G$7,$E$6),DATA!$AZ9,"")</f>
        <v/>
      </c>
      <c r="H15" s="201" t="str">
        <f>IF(CONCATENATE(DATA!$BA9,DATA!$BB9)=CONCATENATE($H$7,$H$6),DATA!$AZ9,"")</f>
        <v/>
      </c>
      <c r="I15" s="200" t="str">
        <f>IF(CONCATENATE(DATA!$BA9,DATA!$BB9)=CONCATENATE($I$7,$H$6),DATA!$AZ9,"")</f>
        <v/>
      </c>
      <c r="J15" s="202" t="str">
        <f>IF(CONCATENATE(DATA!$BA9,DATA!$BB9)=CONCATENATE($J$7,$H$6),DATA!$AZ9,"")</f>
        <v/>
      </c>
      <c r="K15" s="201" t="str">
        <f>IF(CONCATENATE(DATA!$BA9,DATA!$BB9)=CONCATENATE($K$7,$K$6),DATA!$AZ9,"")</f>
        <v/>
      </c>
      <c r="L15" s="200">
        <f>IF(CONCATENATE(DATA!$BA9,DATA!$BB9)=CONCATENATE($L$7,$K$6),DATA!$AZ9,"")</f>
        <v>1</v>
      </c>
      <c r="M15" s="202" t="str">
        <f>IF(CONCATENATE(DATA!$BA9,DATA!$BB9)=CONCATENATE($M$7,$K$6),DATA!$AZ9,"")</f>
        <v/>
      </c>
      <c r="N15" s="201" t="str">
        <f>IF(CONCATENATE(DATA!$BA9,DATA!$BB9)=CONCATENATE($N$7,$N$6),DATA!$AZ9,"")</f>
        <v/>
      </c>
      <c r="O15" s="200" t="str">
        <f>IF(CONCATENATE(DATA!$BA9,DATA!$BB9)=CONCATENATE($O$7,$N$6),DATA!$AZ9,"")</f>
        <v/>
      </c>
      <c r="P15" s="202" t="str">
        <f>IF(CONCATENATE(DATA!$BA9,DATA!$BB9)=CONCATENATE($P$7,$N$6),DATA!$AZ9,"")</f>
        <v/>
      </c>
      <c r="Q15" s="201" t="str">
        <f>IF(CONCATENATE(DATA!$BA9,DATA!$BB9)=CONCATENATE($Q$7,$Q$6),DATA!$AZ9,"")</f>
        <v/>
      </c>
      <c r="R15" s="200" t="str">
        <f>IF(CONCATENATE(DATA!$BA9,DATA!$BB9)=CONCATENATE($R$7,$Q$6),DATA!$AZ9,"")</f>
        <v/>
      </c>
      <c r="S15" s="202" t="str">
        <f>IF(CONCATENATE(DATA!$BA9,DATA!$BB9)=CONCATENATE($S$7,$Q$6),DATA!$AZ9,"")</f>
        <v/>
      </c>
      <c r="T15" s="201" t="str">
        <f>IF((MID(CONCATENATE(DATA!$BA9,DATA!$BC9),1,2))=CONCATENATE($T$7,$T$6),DATA!$AZ9,"")</f>
        <v/>
      </c>
      <c r="U15" s="200" t="str">
        <f>IF((MID(CONCATENATE(DATA!$BA9,DATA!$BC9),1,2))=CONCATENATE($U$7,$T$6),DATA!$AZ9,"")</f>
        <v/>
      </c>
      <c r="V15" s="203" t="str">
        <f>IF((MID(CONCATENATE(DATA!$BA9,DATA!$BC9),1,2))=CONCATENATE($V$7,$T$6),DATA!$AZ9,"")</f>
        <v/>
      </c>
      <c r="W15" s="199" t="str">
        <f>IF((MID(CONCATENATE(DATA!$BA9,DATA!$BC9),1,2))=CONCATENATE($W$7,$W$6),DATA!$AZ9,"")</f>
        <v/>
      </c>
      <c r="X15" s="200">
        <f>IF((MID(CONCATENATE(DATA!$BA9,DATA!$BC9),1,2))=CONCATENATE($X$7,$W$6),DATA!$AZ9,"")</f>
        <v>1</v>
      </c>
      <c r="Y15" s="203" t="str">
        <f>IF((MID(CONCATENATE(DATA!$BA9,DATA!$BC9),1,2))=CONCATENATE($Y$7,$W$6),DATA!$AZ9,"")</f>
        <v/>
      </c>
      <c r="Z15" s="199" t="str">
        <f>IF((MID(CONCATENATE(DATA!$BA9,DATA!$BC9),1,2))=CONCATENATE($Z$7,$Z$6),DATA!$AZ9,"")</f>
        <v/>
      </c>
      <c r="AA15" s="200" t="str">
        <f>IF((MID(CONCATENATE(DATA!$BA9,DATA!$BC9),1,2))=CONCATENATE($AA$7,$Z$6),DATA!$AZ9,"")</f>
        <v/>
      </c>
      <c r="AB15" s="202" t="str">
        <f>IF((MID(CONCATENATE(DATA!$BA9,DATA!$BC9),1,2))=CONCATENATE($AB$7,$Z$6),DATA!$AZ9,"")</f>
        <v/>
      </c>
      <c r="AC15" s="199" t="str">
        <f>IF((MID(CONCATENATE(DATA!$BA9,DATA!$BC9),1,2))=CONCATENATE($AC$7,$AC$6),DATA!$AZ9,"")</f>
        <v/>
      </c>
      <c r="AD15" s="200" t="str">
        <f>IF((MID(CONCATENATE(DATA!$BA9,DATA!$BC9),1,2))=CONCATENATE($AD$7,$AC$6),DATA!$AZ9,"")</f>
        <v/>
      </c>
      <c r="AE15" s="202" t="str">
        <f>IF((MID(CONCATENATE(DATA!$BA9,DATA!$BC9),1,2))=CONCATENATE($AE$7,$AC$6),DATA!$AZ9,"")</f>
        <v/>
      </c>
      <c r="AF15" s="199" t="str">
        <f>IF((MID(CONCATENATE(DATA!$BA9,DATA!$BD9),1,2))=CONCATENATE($AF$7,$AF$6),DATA!$AZ9,"")</f>
        <v/>
      </c>
      <c r="AG15" s="200">
        <f>IF((MID(CONCATENATE(DATA!$BA9,DATA!$BD9),1,2))=CONCATENATE($AG$7,$AF$6),DATA!$AZ9,"")</f>
        <v>1</v>
      </c>
      <c r="AH15" s="202" t="str">
        <f>IF((MID(CONCATENATE(DATA!$BA9,DATA!$BD9),1,2))=CONCATENATE($AH$7,$AF$6),DATA!$AZ9,"")</f>
        <v/>
      </c>
    </row>
    <row r="16" spans="1:35" x14ac:dyDescent="0.3">
      <c r="A16" s="193" t="str">
        <f>IF(DATA!BK10&lt;&gt;"",DATA!BK10,"")</f>
        <v>1_6</v>
      </c>
      <c r="B16" s="199" t="str">
        <f>IF(DATA!$BA10=B$6,IF(DATA!$AZ10&gt;0,DATA!$AZ10,""),"")</f>
        <v/>
      </c>
      <c r="C16" s="200" t="str">
        <f>IF(DATA!$BA10=C$6,IF(DATA!$AZ10&gt;0,DATA!$AZ10,""),"")</f>
        <v/>
      </c>
      <c r="D16" s="200">
        <f>IF(DATA!$BA10=D$6,IF(DATA!$AZ10&gt;0,DATA!$AZ10,""),"")</f>
        <v>1</v>
      </c>
      <c r="E16" s="201" t="str">
        <f>IF(CONCATENATE(DATA!$BA10,DATA!$BB10)=CONCATENATE($E$7,$E$6),DATA!$AZ10,"")</f>
        <v/>
      </c>
      <c r="F16" s="200" t="str">
        <f>IF(CONCATENATE(DATA!$BA10,DATA!$BB10)=CONCATENATE($F$7,$E$6),DATA!$AZ10,"")</f>
        <v/>
      </c>
      <c r="G16" s="200" t="str">
        <f>IF(CONCATENATE(DATA!$BA10,DATA!$BB10)=CONCATENATE($G$7,$E$6),DATA!$AZ10,"")</f>
        <v/>
      </c>
      <c r="H16" s="201" t="str">
        <f>IF(CONCATENATE(DATA!$BA10,DATA!$BB10)=CONCATENATE($H$7,$H$6),DATA!$AZ10,"")</f>
        <v/>
      </c>
      <c r="I16" s="200" t="str">
        <f>IF(CONCATENATE(DATA!$BA10,DATA!$BB10)=CONCATENATE($I$7,$H$6),DATA!$AZ10,"")</f>
        <v/>
      </c>
      <c r="J16" s="202" t="str">
        <f>IF(CONCATENATE(DATA!$BA10,DATA!$BB10)=CONCATENATE($J$7,$H$6),DATA!$AZ10,"")</f>
        <v/>
      </c>
      <c r="K16" s="201" t="str">
        <f>IF(CONCATENATE(DATA!$BA10,DATA!$BB10)=CONCATENATE($K$7,$K$6),DATA!$AZ10,"")</f>
        <v/>
      </c>
      <c r="L16" s="200" t="str">
        <f>IF(CONCATENATE(DATA!$BA10,DATA!$BB10)=CONCATENATE($L$7,$K$6),DATA!$AZ10,"")</f>
        <v/>
      </c>
      <c r="M16" s="202">
        <f>IF(CONCATENATE(DATA!$BA10,DATA!$BB10)=CONCATENATE($M$7,$K$6),DATA!$AZ10,"")</f>
        <v>1</v>
      </c>
      <c r="N16" s="201" t="str">
        <f>IF(CONCATENATE(DATA!$BA10,DATA!$BB10)=CONCATENATE($N$7,$N$6),DATA!$AZ10,"")</f>
        <v/>
      </c>
      <c r="O16" s="200" t="str">
        <f>IF(CONCATENATE(DATA!$BA10,DATA!$BB10)=CONCATENATE($O$7,$N$6),DATA!$AZ10,"")</f>
        <v/>
      </c>
      <c r="P16" s="202" t="str">
        <f>IF(CONCATENATE(DATA!$BA10,DATA!$BB10)=CONCATENATE($P$7,$N$6),DATA!$AZ10,"")</f>
        <v/>
      </c>
      <c r="Q16" s="201" t="str">
        <f>IF(CONCATENATE(DATA!$BA10,DATA!$BB10)=CONCATENATE($Q$7,$Q$6),DATA!$AZ10,"")</f>
        <v/>
      </c>
      <c r="R16" s="200" t="str">
        <f>IF(CONCATENATE(DATA!$BA10,DATA!$BB10)=CONCATENATE($R$7,$Q$6),DATA!$AZ10,"")</f>
        <v/>
      </c>
      <c r="S16" s="202" t="str">
        <f>IF(CONCATENATE(DATA!$BA10,DATA!$BB10)=CONCATENATE($S$7,$Q$6),DATA!$AZ10,"")</f>
        <v/>
      </c>
      <c r="T16" s="201" t="str">
        <f>IF((MID(CONCATENATE(DATA!$BA10,DATA!$BC10),1,2))=CONCATENATE($T$7,$T$6),DATA!$AZ10,"")</f>
        <v/>
      </c>
      <c r="U16" s="200" t="str">
        <f>IF((MID(CONCATENATE(DATA!$BA10,DATA!$BC10),1,2))=CONCATENATE($U$7,$T$6),DATA!$AZ10,"")</f>
        <v/>
      </c>
      <c r="V16" s="203" t="str">
        <f>IF((MID(CONCATENATE(DATA!$BA10,DATA!$BC10),1,2))=CONCATENATE($V$7,$T$6),DATA!$AZ10,"")</f>
        <v/>
      </c>
      <c r="W16" s="199" t="str">
        <f>IF((MID(CONCATENATE(DATA!$BA10,DATA!$BC10),1,2))=CONCATENATE($W$7,$W$6),DATA!$AZ10,"")</f>
        <v/>
      </c>
      <c r="X16" s="200" t="str">
        <f>IF((MID(CONCATENATE(DATA!$BA10,DATA!$BC10),1,2))=CONCATENATE($X$7,$W$6),DATA!$AZ10,"")</f>
        <v/>
      </c>
      <c r="Y16" s="203">
        <f>IF((MID(CONCATENATE(DATA!$BA10,DATA!$BC10),1,2))=CONCATENATE($Y$7,$W$6),DATA!$AZ10,"")</f>
        <v>1</v>
      </c>
      <c r="Z16" s="199" t="str">
        <f>IF((MID(CONCATENATE(DATA!$BA10,DATA!$BC10),1,2))=CONCATENATE($Z$7,$Z$6),DATA!$AZ10,"")</f>
        <v/>
      </c>
      <c r="AA16" s="200" t="str">
        <f>IF((MID(CONCATENATE(DATA!$BA10,DATA!$BC10),1,2))=CONCATENATE($AA$7,$Z$6),DATA!$AZ10,"")</f>
        <v/>
      </c>
      <c r="AB16" s="202" t="str">
        <f>IF((MID(CONCATENATE(DATA!$BA10,DATA!$BC10),1,2))=CONCATENATE($AB$7,$Z$6),DATA!$AZ10,"")</f>
        <v/>
      </c>
      <c r="AC16" s="199" t="str">
        <f>IF((MID(CONCATENATE(DATA!$BA10,DATA!$BC10),1,2))=CONCATENATE($AC$7,$AC$6),DATA!$AZ10,"")</f>
        <v/>
      </c>
      <c r="AD16" s="200" t="str">
        <f>IF((MID(CONCATENATE(DATA!$BA10,DATA!$BC10),1,2))=CONCATENATE($AD$7,$AC$6),DATA!$AZ10,"")</f>
        <v/>
      </c>
      <c r="AE16" s="202" t="str">
        <f>IF((MID(CONCATENATE(DATA!$BA10,DATA!$BC10),1,2))=CONCATENATE($AE$7,$AC$6),DATA!$AZ10,"")</f>
        <v/>
      </c>
      <c r="AF16" s="199" t="str">
        <f>IF((MID(CONCATENATE(DATA!$BA10,DATA!$BD10),1,2))=CONCATENATE($AF$7,$AF$6),DATA!$AZ10,"")</f>
        <v/>
      </c>
      <c r="AG16" s="200" t="str">
        <f>IF((MID(CONCATENATE(DATA!$BA10,DATA!$BD10),1,2))=CONCATENATE($AG$7,$AF$6),DATA!$AZ10,"")</f>
        <v/>
      </c>
      <c r="AH16" s="202">
        <f>IF((MID(CONCATENATE(DATA!$BA10,DATA!$BD10),1,2))=CONCATENATE($AH$7,$AF$6),DATA!$AZ10,"")</f>
        <v>1</v>
      </c>
    </row>
    <row r="17" spans="1:34" x14ac:dyDescent="0.3">
      <c r="A17" s="193" t="str">
        <f>IF(DATA!BK11&lt;&gt;"",DATA!BK11,"")</f>
        <v>1_7</v>
      </c>
      <c r="B17" s="199" t="str">
        <f>IF(DATA!$BA11=B$6,IF(DATA!$AZ11&gt;0,DATA!$AZ11,""),"")</f>
        <v/>
      </c>
      <c r="C17" s="200" t="str">
        <f>IF(DATA!$BA11=C$6,IF(DATA!$AZ11&gt;0,DATA!$AZ11,""),"")</f>
        <v/>
      </c>
      <c r="D17" s="200">
        <f>IF(DATA!$BA11=D$6,IF(DATA!$AZ11&gt;0,DATA!$AZ11,""),"")</f>
        <v>1</v>
      </c>
      <c r="E17" s="201" t="str">
        <f>IF(CONCATENATE(DATA!$BA11,DATA!$BB11)=CONCATENATE($E$7,$E$6),DATA!$AZ11,"")</f>
        <v/>
      </c>
      <c r="F17" s="200" t="str">
        <f>IF(CONCATENATE(DATA!$BA11,DATA!$BB11)=CONCATENATE($F$7,$E$6),DATA!$AZ11,"")</f>
        <v/>
      </c>
      <c r="G17" s="200" t="str">
        <f>IF(CONCATENATE(DATA!$BA11,DATA!$BB11)=CONCATENATE($G$7,$E$6),DATA!$AZ11,"")</f>
        <v/>
      </c>
      <c r="H17" s="201" t="str">
        <f>IF(CONCATENATE(DATA!$BA11,DATA!$BB11)=CONCATENATE($H$7,$H$6),DATA!$AZ11,"")</f>
        <v/>
      </c>
      <c r="I17" s="200" t="str">
        <f>IF(CONCATENATE(DATA!$BA11,DATA!$BB11)=CONCATENATE($I$7,$H$6),DATA!$AZ11,"")</f>
        <v/>
      </c>
      <c r="J17" s="202" t="str">
        <f>IF(CONCATENATE(DATA!$BA11,DATA!$BB11)=CONCATENATE($J$7,$H$6),DATA!$AZ11,"")</f>
        <v/>
      </c>
      <c r="K17" s="201" t="str">
        <f>IF(CONCATENATE(DATA!$BA11,DATA!$BB11)=CONCATENATE($K$7,$K$6),DATA!$AZ11,"")</f>
        <v/>
      </c>
      <c r="L17" s="200" t="str">
        <f>IF(CONCATENATE(DATA!$BA11,DATA!$BB11)=CONCATENATE($L$7,$K$6),DATA!$AZ11,"")</f>
        <v/>
      </c>
      <c r="M17" s="202">
        <f>IF(CONCATENATE(DATA!$BA11,DATA!$BB11)=CONCATENATE($M$7,$K$6),DATA!$AZ11,"")</f>
        <v>1</v>
      </c>
      <c r="N17" s="201" t="str">
        <f>IF(CONCATENATE(DATA!$BA11,DATA!$BB11)=CONCATENATE($N$7,$N$6),DATA!$AZ11,"")</f>
        <v/>
      </c>
      <c r="O17" s="200" t="str">
        <f>IF(CONCATENATE(DATA!$BA11,DATA!$BB11)=CONCATENATE($O$7,$N$6),DATA!$AZ11,"")</f>
        <v/>
      </c>
      <c r="P17" s="202" t="str">
        <f>IF(CONCATENATE(DATA!$BA11,DATA!$BB11)=CONCATENATE($P$7,$N$6),DATA!$AZ11,"")</f>
        <v/>
      </c>
      <c r="Q17" s="201" t="str">
        <f>IF(CONCATENATE(DATA!$BA11,DATA!$BB11)=CONCATENATE($Q$7,$Q$6),DATA!$AZ11,"")</f>
        <v/>
      </c>
      <c r="R17" s="200" t="str">
        <f>IF(CONCATENATE(DATA!$BA11,DATA!$BB11)=CONCATENATE($R$7,$Q$6),DATA!$AZ11,"")</f>
        <v/>
      </c>
      <c r="S17" s="202" t="str">
        <f>IF(CONCATENATE(DATA!$BA11,DATA!$BB11)=CONCATENATE($S$7,$Q$6),DATA!$AZ11,"")</f>
        <v/>
      </c>
      <c r="T17" s="201" t="str">
        <f>IF((MID(CONCATENATE(DATA!$BA11,DATA!$BC11),1,2))=CONCATENATE($T$7,$T$6),DATA!$AZ11,"")</f>
        <v/>
      </c>
      <c r="U17" s="200" t="str">
        <f>IF((MID(CONCATENATE(DATA!$BA11,DATA!$BC11),1,2))=CONCATENATE($U$7,$T$6),DATA!$AZ11,"")</f>
        <v/>
      </c>
      <c r="V17" s="203" t="str">
        <f>IF((MID(CONCATENATE(DATA!$BA11,DATA!$BC11),1,2))=CONCATENATE($V$7,$T$6),DATA!$AZ11,"")</f>
        <v/>
      </c>
      <c r="W17" s="199" t="str">
        <f>IF((MID(CONCATENATE(DATA!$BA11,DATA!$BC11),1,2))=CONCATENATE($W$7,$W$6),DATA!$AZ11,"")</f>
        <v/>
      </c>
      <c r="X17" s="200" t="str">
        <f>IF((MID(CONCATENATE(DATA!$BA11,DATA!$BC11),1,2))=CONCATENATE($X$7,$W$6),DATA!$AZ11,"")</f>
        <v/>
      </c>
      <c r="Y17" s="203">
        <f>IF((MID(CONCATENATE(DATA!$BA11,DATA!$BC11),1,2))=CONCATENATE($Y$7,$W$6),DATA!$AZ11,"")</f>
        <v>1</v>
      </c>
      <c r="Z17" s="199" t="str">
        <f>IF((MID(CONCATENATE(DATA!$BA11,DATA!$BC11),1,2))=CONCATENATE($Z$7,$Z$6),DATA!$AZ11,"")</f>
        <v/>
      </c>
      <c r="AA17" s="200" t="str">
        <f>IF((MID(CONCATENATE(DATA!$BA11,DATA!$BC11),1,2))=CONCATENATE($AA$7,$Z$6),DATA!$AZ11,"")</f>
        <v/>
      </c>
      <c r="AB17" s="202" t="str">
        <f>IF((MID(CONCATENATE(DATA!$BA11,DATA!$BC11),1,2))=CONCATENATE($AB$7,$Z$6),DATA!$AZ11,"")</f>
        <v/>
      </c>
      <c r="AC17" s="199" t="str">
        <f>IF((MID(CONCATENATE(DATA!$BA11,DATA!$BC11),1,2))=CONCATENATE($AC$7,$AC$6),DATA!$AZ11,"")</f>
        <v/>
      </c>
      <c r="AD17" s="200" t="str">
        <f>IF((MID(CONCATENATE(DATA!$BA11,DATA!$BC11),1,2))=CONCATENATE($AD$7,$AC$6),DATA!$AZ11,"")</f>
        <v/>
      </c>
      <c r="AE17" s="202" t="str">
        <f>IF((MID(CONCATENATE(DATA!$BA11,DATA!$BC11),1,2))=CONCATENATE($AE$7,$AC$6),DATA!$AZ11,"")</f>
        <v/>
      </c>
      <c r="AF17" s="199" t="str">
        <f>IF((MID(CONCATENATE(DATA!$BA11,DATA!$BD11),1,2))=CONCATENATE($AF$7,$AF$6),DATA!$AZ11,"")</f>
        <v/>
      </c>
      <c r="AG17" s="200" t="str">
        <f>IF((MID(CONCATENATE(DATA!$BA11,DATA!$BD11),1,2))=CONCATENATE($AG$7,$AF$6),DATA!$AZ11,"")</f>
        <v/>
      </c>
      <c r="AH17" s="202">
        <f>IF((MID(CONCATENATE(DATA!$BA11,DATA!$BD11),1,2))=CONCATENATE($AH$7,$AF$6),DATA!$AZ11,"")</f>
        <v>1</v>
      </c>
    </row>
    <row r="18" spans="1:34" x14ac:dyDescent="0.3">
      <c r="A18" s="193" t="str">
        <f>IF(DATA!BK12&lt;&gt;"",DATA!BK12,"")</f>
        <v>1_8</v>
      </c>
      <c r="B18" s="199" t="str">
        <f>IF(DATA!$BA12=B$6,IF(DATA!$AZ12&gt;0,DATA!$AZ12,""),"")</f>
        <v/>
      </c>
      <c r="C18" s="200">
        <f>IF(DATA!$BA12=C$6,IF(DATA!$AZ12&gt;0,DATA!$AZ12,""),"")</f>
        <v>1</v>
      </c>
      <c r="D18" s="200" t="str">
        <f>IF(DATA!$BA12=D$6,IF(DATA!$AZ12&gt;0,DATA!$AZ12,""),"")</f>
        <v/>
      </c>
      <c r="E18" s="201" t="str">
        <f>IF(CONCATENATE(DATA!$BA12,DATA!$BB12)=CONCATENATE($E$7,$E$6),DATA!$AZ12,"")</f>
        <v/>
      </c>
      <c r="F18" s="200" t="str">
        <f>IF(CONCATENATE(DATA!$BA12,DATA!$BB12)=CONCATENATE($F$7,$E$6),DATA!$AZ12,"")</f>
        <v/>
      </c>
      <c r="G18" s="200" t="str">
        <f>IF(CONCATENATE(DATA!$BA12,DATA!$BB12)=CONCATENATE($G$7,$E$6),DATA!$AZ12,"")</f>
        <v/>
      </c>
      <c r="H18" s="201" t="str">
        <f>IF(CONCATENATE(DATA!$BA12,DATA!$BB12)=CONCATENATE($H$7,$H$6),DATA!$AZ12,"")</f>
        <v/>
      </c>
      <c r="I18" s="200" t="str">
        <f>IF(CONCATENATE(DATA!$BA12,DATA!$BB12)=CONCATENATE($I$7,$H$6),DATA!$AZ12,"")</f>
        <v/>
      </c>
      <c r="J18" s="202" t="str">
        <f>IF(CONCATENATE(DATA!$BA12,DATA!$BB12)=CONCATENATE($J$7,$H$6),DATA!$AZ12,"")</f>
        <v/>
      </c>
      <c r="K18" s="201" t="str">
        <f>IF(CONCATENATE(DATA!$BA12,DATA!$BB12)=CONCATENATE($K$7,$K$6),DATA!$AZ12,"")</f>
        <v/>
      </c>
      <c r="L18" s="200" t="str">
        <f>IF(CONCATENATE(DATA!$BA12,DATA!$BB12)=CONCATENATE($L$7,$K$6),DATA!$AZ12,"")</f>
        <v/>
      </c>
      <c r="M18" s="202" t="str">
        <f>IF(CONCATENATE(DATA!$BA12,DATA!$BB12)=CONCATENATE($M$7,$K$6),DATA!$AZ12,"")</f>
        <v/>
      </c>
      <c r="N18" s="201" t="str">
        <f>IF(CONCATENATE(DATA!$BA12,DATA!$BB12)=CONCATENATE($N$7,$N$6),DATA!$AZ12,"")</f>
        <v/>
      </c>
      <c r="O18" s="200" t="str">
        <f>IF(CONCATENATE(DATA!$BA12,DATA!$BB12)=CONCATENATE($O$7,$N$6),DATA!$AZ12,"")</f>
        <v/>
      </c>
      <c r="P18" s="202" t="str">
        <f>IF(CONCATENATE(DATA!$BA12,DATA!$BB12)=CONCATENATE($P$7,$N$6),DATA!$AZ12,"")</f>
        <v/>
      </c>
      <c r="Q18" s="201" t="str">
        <f>IF(CONCATENATE(DATA!$BA12,DATA!$BB12)=CONCATENATE($Q$7,$Q$6),DATA!$AZ12,"")</f>
        <v/>
      </c>
      <c r="R18" s="200">
        <f>IF(CONCATENATE(DATA!$BA12,DATA!$BB12)=CONCATENATE($R$7,$Q$6),DATA!$AZ12,"")</f>
        <v>1</v>
      </c>
      <c r="S18" s="202" t="str">
        <f>IF(CONCATENATE(DATA!$BA12,DATA!$BB12)=CONCATENATE($S$7,$Q$6),DATA!$AZ12,"")</f>
        <v/>
      </c>
      <c r="T18" s="201" t="str">
        <f>IF((MID(CONCATENATE(DATA!$BA12,DATA!$BC12),1,2))=CONCATENATE($T$7,$T$6),DATA!$AZ12,"")</f>
        <v/>
      </c>
      <c r="U18" s="200" t="str">
        <f>IF((MID(CONCATENATE(DATA!$BA12,DATA!$BC12),1,2))=CONCATENATE($U$7,$T$6),DATA!$AZ12,"")</f>
        <v/>
      </c>
      <c r="V18" s="203" t="str">
        <f>IF((MID(CONCATENATE(DATA!$BA12,DATA!$BC12),1,2))=CONCATENATE($V$7,$T$6),DATA!$AZ12,"")</f>
        <v/>
      </c>
      <c r="W18" s="199" t="str">
        <f>IF((MID(CONCATENATE(DATA!$BA12,DATA!$BC12),1,2))=CONCATENATE($W$7,$W$6),DATA!$AZ12,"")</f>
        <v/>
      </c>
      <c r="X18" s="200">
        <f>IF((MID(CONCATENATE(DATA!$BA12,DATA!$BC12),1,2))=CONCATENATE($X$7,$W$6),DATA!$AZ12,"")</f>
        <v>1</v>
      </c>
      <c r="Y18" s="203" t="str">
        <f>IF((MID(CONCATENATE(DATA!$BA12,DATA!$BC12),1,2))=CONCATENATE($Y$7,$W$6),DATA!$AZ12,"")</f>
        <v/>
      </c>
      <c r="Z18" s="199" t="str">
        <f>IF((MID(CONCATENATE(DATA!$BA12,DATA!$BC12),1,2))=CONCATENATE($Z$7,$Z$6),DATA!$AZ12,"")</f>
        <v/>
      </c>
      <c r="AA18" s="200" t="str">
        <f>IF((MID(CONCATENATE(DATA!$BA12,DATA!$BC12),1,2))=CONCATENATE($AA$7,$Z$6),DATA!$AZ12,"")</f>
        <v/>
      </c>
      <c r="AB18" s="202" t="str">
        <f>IF((MID(CONCATENATE(DATA!$BA12,DATA!$BC12),1,2))=CONCATENATE($AB$7,$Z$6),DATA!$AZ12,"")</f>
        <v/>
      </c>
      <c r="AC18" s="199" t="str">
        <f>IF((MID(CONCATENATE(DATA!$BA12,DATA!$BC12),1,2))=CONCATENATE($AC$7,$AC$6),DATA!$AZ12,"")</f>
        <v/>
      </c>
      <c r="AD18" s="200" t="str">
        <f>IF((MID(CONCATENATE(DATA!$BA12,DATA!$BC12),1,2))=CONCATENATE($AD$7,$AC$6),DATA!$AZ12,"")</f>
        <v/>
      </c>
      <c r="AE18" s="202" t="str">
        <f>IF((MID(CONCATENATE(DATA!$BA12,DATA!$BC12),1,2))=CONCATENATE($AE$7,$AC$6),DATA!$AZ12,"")</f>
        <v/>
      </c>
      <c r="AF18" s="199" t="str">
        <f>IF((MID(CONCATENATE(DATA!$BA12,DATA!$BD12),1,2))=CONCATENATE($AF$7,$AF$6),DATA!$AZ12,"")</f>
        <v/>
      </c>
      <c r="AG18" s="200" t="str">
        <f>IF((MID(CONCATENATE(DATA!$BA12,DATA!$BD12),1,2))=CONCATENATE($AG$7,$AF$6),DATA!$AZ12,"")</f>
        <v/>
      </c>
      <c r="AH18" s="202" t="str">
        <f>IF((MID(CONCATENATE(DATA!$BA12,DATA!$BD12),1,2))=CONCATENATE($AH$7,$AF$6),DATA!$AZ12,"")</f>
        <v/>
      </c>
    </row>
    <row r="19" spans="1:34" x14ac:dyDescent="0.3">
      <c r="A19" s="193" t="str">
        <f>IF(DATA!BK13&lt;&gt;"",DATA!BK13,"")</f>
        <v>1_9</v>
      </c>
      <c r="B19" s="199" t="str">
        <f>IF(DATA!$BA13=B$6,IF(DATA!$AZ13&gt;0,DATA!$AZ13,""),"")</f>
        <v/>
      </c>
      <c r="C19" s="200" t="str">
        <f>IF(DATA!$BA13=C$6,IF(DATA!$AZ13&gt;0,DATA!$AZ13,""),"")</f>
        <v/>
      </c>
      <c r="D19" s="200">
        <f>IF(DATA!$BA13=D$6,IF(DATA!$AZ13&gt;0,DATA!$AZ13,""),"")</f>
        <v>1</v>
      </c>
      <c r="E19" s="201" t="str">
        <f>IF(CONCATENATE(DATA!$BA13,DATA!$BB13)=CONCATENATE($E$7,$E$6),DATA!$AZ13,"")</f>
        <v/>
      </c>
      <c r="F19" s="200" t="str">
        <f>IF(CONCATENATE(DATA!$BA13,DATA!$BB13)=CONCATENATE($F$7,$E$6),DATA!$AZ13,"")</f>
        <v/>
      </c>
      <c r="G19" s="200" t="str">
        <f>IF(CONCATENATE(DATA!$BA13,DATA!$BB13)=CONCATENATE($G$7,$E$6),DATA!$AZ13,"")</f>
        <v/>
      </c>
      <c r="H19" s="201" t="str">
        <f>IF(CONCATENATE(DATA!$BA13,DATA!$BB13)=CONCATENATE($H$7,$H$6),DATA!$AZ13,"")</f>
        <v/>
      </c>
      <c r="I19" s="200" t="str">
        <f>IF(CONCATENATE(DATA!$BA13,DATA!$BB13)=CONCATENATE($I$7,$H$6),DATA!$AZ13,"")</f>
        <v/>
      </c>
      <c r="J19" s="202" t="str">
        <f>IF(CONCATENATE(DATA!$BA13,DATA!$BB13)=CONCATENATE($J$7,$H$6),DATA!$AZ13,"")</f>
        <v/>
      </c>
      <c r="K19" s="201" t="str">
        <f>IF(CONCATENATE(DATA!$BA13,DATA!$BB13)=CONCATENATE($K$7,$K$6),DATA!$AZ13,"")</f>
        <v/>
      </c>
      <c r="L19" s="200" t="str">
        <f>IF(CONCATENATE(DATA!$BA13,DATA!$BB13)=CONCATENATE($L$7,$K$6),DATA!$AZ13,"")</f>
        <v/>
      </c>
      <c r="M19" s="202" t="str">
        <f>IF(CONCATENATE(DATA!$BA13,DATA!$BB13)=CONCATENATE($M$7,$K$6),DATA!$AZ13,"")</f>
        <v/>
      </c>
      <c r="N19" s="201" t="str">
        <f>IF(CONCATENATE(DATA!$BA13,DATA!$BB13)=CONCATENATE($N$7,$N$6),DATA!$AZ13,"")</f>
        <v/>
      </c>
      <c r="O19" s="200" t="str">
        <f>IF(CONCATENATE(DATA!$BA13,DATA!$BB13)=CONCATENATE($O$7,$N$6),DATA!$AZ13,"")</f>
        <v/>
      </c>
      <c r="P19" s="202" t="str">
        <f>IF(CONCATENATE(DATA!$BA13,DATA!$BB13)=CONCATENATE($P$7,$N$6),DATA!$AZ13,"")</f>
        <v/>
      </c>
      <c r="Q19" s="201" t="str">
        <f>IF(CONCATENATE(DATA!$BA13,DATA!$BB13)=CONCATENATE($Q$7,$Q$6),DATA!$AZ13,"")</f>
        <v/>
      </c>
      <c r="R19" s="200" t="str">
        <f>IF(CONCATENATE(DATA!$BA13,DATA!$BB13)=CONCATENATE($R$7,$Q$6),DATA!$AZ13,"")</f>
        <v/>
      </c>
      <c r="S19" s="202">
        <f>IF(CONCATENATE(DATA!$BA13,DATA!$BB13)=CONCATENATE($S$7,$Q$6),DATA!$AZ13,"")</f>
        <v>1</v>
      </c>
      <c r="T19" s="201" t="str">
        <f>IF((MID(CONCATENATE(DATA!$BA13,DATA!$BC13),1,2))=CONCATENATE($T$7,$T$6),DATA!$AZ13,"")</f>
        <v/>
      </c>
      <c r="U19" s="200" t="str">
        <f>IF((MID(CONCATENATE(DATA!$BA13,DATA!$BC13),1,2))=CONCATENATE($U$7,$T$6),DATA!$AZ13,"")</f>
        <v/>
      </c>
      <c r="V19" s="203" t="str">
        <f>IF((MID(CONCATENATE(DATA!$BA13,DATA!$BC13),1,2))=CONCATENATE($V$7,$T$6),DATA!$AZ13,"")</f>
        <v/>
      </c>
      <c r="W19" s="199" t="str">
        <f>IF((MID(CONCATENATE(DATA!$BA13,DATA!$BC13),1,2))=CONCATENATE($W$7,$W$6),DATA!$AZ13,"")</f>
        <v/>
      </c>
      <c r="X19" s="200" t="str">
        <f>IF((MID(CONCATENATE(DATA!$BA13,DATA!$BC13),1,2))=CONCATENATE($X$7,$W$6),DATA!$AZ13,"")</f>
        <v/>
      </c>
      <c r="Y19" s="203">
        <f>IF((MID(CONCATENATE(DATA!$BA13,DATA!$BC13),1,2))=CONCATENATE($Y$7,$W$6),DATA!$AZ13,"")</f>
        <v>1</v>
      </c>
      <c r="Z19" s="199" t="str">
        <f>IF((MID(CONCATENATE(DATA!$BA13,DATA!$BC13),1,2))=CONCATENATE($Z$7,$Z$6),DATA!$AZ13,"")</f>
        <v/>
      </c>
      <c r="AA19" s="200" t="str">
        <f>IF((MID(CONCATENATE(DATA!$BA13,DATA!$BC13),1,2))=CONCATENATE($AA$7,$Z$6),DATA!$AZ13,"")</f>
        <v/>
      </c>
      <c r="AB19" s="202" t="str">
        <f>IF((MID(CONCATENATE(DATA!$BA13,DATA!$BC13),1,2))=CONCATENATE($AB$7,$Z$6),DATA!$AZ13,"")</f>
        <v/>
      </c>
      <c r="AC19" s="199" t="str">
        <f>IF((MID(CONCATENATE(DATA!$BA13,DATA!$BC13),1,2))=CONCATENATE($AC$7,$AC$6),DATA!$AZ13,"")</f>
        <v/>
      </c>
      <c r="AD19" s="200" t="str">
        <f>IF((MID(CONCATENATE(DATA!$BA13,DATA!$BC13),1,2))=CONCATENATE($AD$7,$AC$6),DATA!$AZ13,"")</f>
        <v/>
      </c>
      <c r="AE19" s="202" t="str">
        <f>IF((MID(CONCATENATE(DATA!$BA13,DATA!$BC13),1,2))=CONCATENATE($AE$7,$AC$6),DATA!$AZ13,"")</f>
        <v/>
      </c>
      <c r="AF19" s="199" t="str">
        <f>IF((MID(CONCATENATE(DATA!$BA13,DATA!$BD13),1,2))=CONCATENATE($AF$7,$AF$6),DATA!$AZ13,"")</f>
        <v/>
      </c>
      <c r="AG19" s="200" t="str">
        <f>IF((MID(CONCATENATE(DATA!$BA13,DATA!$BD13),1,2))=CONCATENATE($AG$7,$AF$6),DATA!$AZ13,"")</f>
        <v/>
      </c>
      <c r="AH19" s="202" t="str">
        <f>IF((MID(CONCATENATE(DATA!$BA13,DATA!$BD13),1,2))=CONCATENATE($AH$7,$AF$6),DATA!$AZ13,"")</f>
        <v/>
      </c>
    </row>
    <row r="20" spans="1:34" x14ac:dyDescent="0.3">
      <c r="A20" s="193" t="str">
        <f>IF(DATA!BK14&lt;&gt;"",DATA!BK14,"")</f>
        <v>1</v>
      </c>
      <c r="B20" s="199">
        <f>IF(DATA!$BA14=B$6,IF(DATA!$AZ14&gt;0,DATA!$AZ14,""),"")</f>
        <v>1</v>
      </c>
      <c r="C20" s="200" t="str">
        <f>IF(DATA!$BA14=C$6,IF(DATA!$AZ14&gt;0,DATA!$AZ14,""),"")</f>
        <v/>
      </c>
      <c r="D20" s="200" t="str">
        <f>IF(DATA!$BA14=D$6,IF(DATA!$AZ14&gt;0,DATA!$AZ14,""),"")</f>
        <v/>
      </c>
      <c r="E20" s="201">
        <f>IF(CONCATENATE(DATA!$BA14,DATA!$BB14)=CONCATENATE($E$7,$E$6),DATA!$AZ14,"")</f>
        <v>1</v>
      </c>
      <c r="F20" s="200" t="str">
        <f>IF(CONCATENATE(DATA!$BA14,DATA!$BB14)=CONCATENATE($F$7,$E$6),DATA!$AZ14,"")</f>
        <v/>
      </c>
      <c r="G20" s="200" t="str">
        <f>IF(CONCATENATE(DATA!$BA14,DATA!$BB14)=CONCATENATE($G$7,$E$6),DATA!$AZ14,"")</f>
        <v/>
      </c>
      <c r="H20" s="201" t="str">
        <f>IF(CONCATENATE(DATA!$BA14,DATA!$BB14)=CONCATENATE($H$7,$H$6),DATA!$AZ14,"")</f>
        <v/>
      </c>
      <c r="I20" s="200" t="str">
        <f>IF(CONCATENATE(DATA!$BA14,DATA!$BB14)=CONCATENATE($I$7,$H$6),DATA!$AZ14,"")</f>
        <v/>
      </c>
      <c r="J20" s="202" t="str">
        <f>IF(CONCATENATE(DATA!$BA14,DATA!$BB14)=CONCATENATE($J$7,$H$6),DATA!$AZ14,"")</f>
        <v/>
      </c>
      <c r="K20" s="201" t="str">
        <f>IF(CONCATENATE(DATA!$BA14,DATA!$BB14)=CONCATENATE($K$7,$K$6),DATA!$AZ14,"")</f>
        <v/>
      </c>
      <c r="L20" s="200" t="str">
        <f>IF(CONCATENATE(DATA!$BA14,DATA!$BB14)=CONCATENATE($L$7,$K$6),DATA!$AZ14,"")</f>
        <v/>
      </c>
      <c r="M20" s="202" t="str">
        <f>IF(CONCATENATE(DATA!$BA14,DATA!$BB14)=CONCATENATE($M$7,$K$6),DATA!$AZ14,"")</f>
        <v/>
      </c>
      <c r="N20" s="201" t="str">
        <f>IF(CONCATENATE(DATA!$BA14,DATA!$BB14)=CONCATENATE($N$7,$N$6),DATA!$AZ14,"")</f>
        <v/>
      </c>
      <c r="O20" s="200" t="str">
        <f>IF(CONCATENATE(DATA!$BA14,DATA!$BB14)=CONCATENATE($O$7,$N$6),DATA!$AZ14,"")</f>
        <v/>
      </c>
      <c r="P20" s="202" t="str">
        <f>IF(CONCATENATE(DATA!$BA14,DATA!$BB14)=CONCATENATE($P$7,$N$6),DATA!$AZ14,"")</f>
        <v/>
      </c>
      <c r="Q20" s="201" t="str">
        <f>IF(CONCATENATE(DATA!$BA14,DATA!$BB14)=CONCATENATE($Q$7,$Q$6),DATA!$AZ14,"")</f>
        <v/>
      </c>
      <c r="R20" s="200" t="str">
        <f>IF(CONCATENATE(DATA!$BA14,DATA!$BB14)=CONCATENATE($R$7,$Q$6),DATA!$AZ14,"")</f>
        <v/>
      </c>
      <c r="S20" s="202" t="str">
        <f>IF(CONCATENATE(DATA!$BA14,DATA!$BB14)=CONCATENATE($S$7,$Q$6),DATA!$AZ14,"")</f>
        <v/>
      </c>
      <c r="T20" s="201">
        <f>IF((MID(CONCATENATE(DATA!$BA14,DATA!$BC14),1,2))=CONCATENATE($T$7,$T$6),DATA!$AZ14,"")</f>
        <v>1</v>
      </c>
      <c r="U20" s="200" t="str">
        <f>IF((MID(CONCATENATE(DATA!$BA14,DATA!$BC14),1,2))=CONCATENATE($U$7,$T$6),DATA!$AZ14,"")</f>
        <v/>
      </c>
      <c r="V20" s="203" t="str">
        <f>IF((MID(CONCATENATE(DATA!$BA14,DATA!$BC14),1,2))=CONCATENATE($V$7,$T$6),DATA!$AZ14,"")</f>
        <v/>
      </c>
      <c r="W20" s="199" t="str">
        <f>IF((MID(CONCATENATE(DATA!$BA14,DATA!$BC14),1,2))=CONCATENATE($W$7,$W$6),DATA!$AZ14,"")</f>
        <v/>
      </c>
      <c r="X20" s="200" t="str">
        <f>IF((MID(CONCATENATE(DATA!$BA14,DATA!$BC14),1,2))=CONCATENATE($X$7,$W$6),DATA!$AZ14,"")</f>
        <v/>
      </c>
      <c r="Y20" s="203" t="str">
        <f>IF((MID(CONCATENATE(DATA!$BA14,DATA!$BC14),1,2))=CONCATENATE($Y$7,$W$6),DATA!$AZ14,"")</f>
        <v/>
      </c>
      <c r="Z20" s="199" t="str">
        <f>IF((MID(CONCATENATE(DATA!$BA14,DATA!$BC14),1,2))=CONCATENATE($Z$7,$Z$6),DATA!$AZ14,"")</f>
        <v/>
      </c>
      <c r="AA20" s="200" t="str">
        <f>IF((MID(CONCATENATE(DATA!$BA14,DATA!$BC14),1,2))=CONCATENATE($AA$7,$Z$6),DATA!$AZ14,"")</f>
        <v/>
      </c>
      <c r="AB20" s="202" t="str">
        <f>IF((MID(CONCATENATE(DATA!$BA14,DATA!$BC14),1,2))=CONCATENATE($AB$7,$Z$6),DATA!$AZ14,"")</f>
        <v/>
      </c>
      <c r="AC20" s="199" t="str">
        <f>IF((MID(CONCATENATE(DATA!$BA14,DATA!$BC14),1,2))=CONCATENATE($AC$7,$AC$6),DATA!$AZ14,"")</f>
        <v/>
      </c>
      <c r="AD20" s="200" t="str">
        <f>IF((MID(CONCATENATE(DATA!$BA14,DATA!$BC14),1,2))=CONCATENATE($AD$7,$AC$6),DATA!$AZ14,"")</f>
        <v/>
      </c>
      <c r="AE20" s="202" t="str">
        <f>IF((MID(CONCATENATE(DATA!$BA14,DATA!$BC14),1,2))=CONCATENATE($AE$7,$AC$6),DATA!$AZ14,"")</f>
        <v/>
      </c>
      <c r="AF20" s="199" t="str">
        <f>IF((MID(CONCATENATE(DATA!$BA14,DATA!$BD14),1,2))=CONCATENATE($AF$7,$AF$6),DATA!$AZ14,"")</f>
        <v/>
      </c>
      <c r="AG20" s="200" t="str">
        <f>IF((MID(CONCATENATE(DATA!$BA14,DATA!$BD14),1,2))=CONCATENATE($AG$7,$AF$6),DATA!$AZ14,"")</f>
        <v/>
      </c>
      <c r="AH20" s="202" t="str">
        <f>IF((MID(CONCATENATE(DATA!$BA14,DATA!$BD14),1,2))=CONCATENATE($AH$7,$AF$6),DATA!$AZ14,"")</f>
        <v/>
      </c>
    </row>
    <row r="21" spans="1:34" x14ac:dyDescent="0.3">
      <c r="A21" s="193" t="str">
        <f>IF(DATA!BK15&lt;&gt;"",DATA!BK15,"")</f>
        <v>2</v>
      </c>
      <c r="B21" s="199">
        <f>IF(DATA!$BA15=B$6,IF(DATA!$AZ15&gt;0,DATA!$AZ15,""),"")</f>
        <v>1</v>
      </c>
      <c r="C21" s="200" t="str">
        <f>IF(DATA!$BA15=C$6,IF(DATA!$AZ15&gt;0,DATA!$AZ15,""),"")</f>
        <v/>
      </c>
      <c r="D21" s="200" t="str">
        <f>IF(DATA!$BA15=D$6,IF(DATA!$AZ15&gt;0,DATA!$AZ15,""),"")</f>
        <v/>
      </c>
      <c r="E21" s="201">
        <f>IF(CONCATENATE(DATA!$BA15,DATA!$BB15)=CONCATENATE($E$7,$E$6),DATA!$AZ15,"")</f>
        <v>1</v>
      </c>
      <c r="F21" s="200" t="str">
        <f>IF(CONCATENATE(DATA!$BA15,DATA!$BB15)=CONCATENATE($F$7,$E$6),DATA!$AZ15,"")</f>
        <v/>
      </c>
      <c r="G21" s="200" t="str">
        <f>IF(CONCATENATE(DATA!$BA15,DATA!$BB15)=CONCATENATE($G$7,$E$6),DATA!$AZ15,"")</f>
        <v/>
      </c>
      <c r="H21" s="201" t="str">
        <f>IF(CONCATENATE(DATA!$BA15,DATA!$BB15)=CONCATENATE($H$7,$H$6),DATA!$AZ15,"")</f>
        <v/>
      </c>
      <c r="I21" s="200" t="str">
        <f>IF(CONCATENATE(DATA!$BA15,DATA!$BB15)=CONCATENATE($I$7,$H$6),DATA!$AZ15,"")</f>
        <v/>
      </c>
      <c r="J21" s="202" t="str">
        <f>IF(CONCATENATE(DATA!$BA15,DATA!$BB15)=CONCATENATE($J$7,$H$6),DATA!$AZ15,"")</f>
        <v/>
      </c>
      <c r="K21" s="201" t="str">
        <f>IF(CONCATENATE(DATA!$BA15,DATA!$BB15)=CONCATENATE($K$7,$K$6),DATA!$AZ15,"")</f>
        <v/>
      </c>
      <c r="L21" s="200" t="str">
        <f>IF(CONCATENATE(DATA!$BA15,DATA!$BB15)=CONCATENATE($L$7,$K$6),DATA!$AZ15,"")</f>
        <v/>
      </c>
      <c r="M21" s="202" t="str">
        <f>IF(CONCATENATE(DATA!$BA15,DATA!$BB15)=CONCATENATE($M$7,$K$6),DATA!$AZ15,"")</f>
        <v/>
      </c>
      <c r="N21" s="201" t="str">
        <f>IF(CONCATENATE(DATA!$BA15,DATA!$BB15)=CONCATENATE($N$7,$N$6),DATA!$AZ15,"")</f>
        <v/>
      </c>
      <c r="O21" s="200" t="str">
        <f>IF(CONCATENATE(DATA!$BA15,DATA!$BB15)=CONCATENATE($O$7,$N$6),DATA!$AZ15,"")</f>
        <v/>
      </c>
      <c r="P21" s="202" t="str">
        <f>IF(CONCATENATE(DATA!$BA15,DATA!$BB15)=CONCATENATE($P$7,$N$6),DATA!$AZ15,"")</f>
        <v/>
      </c>
      <c r="Q21" s="201" t="str">
        <f>IF(CONCATENATE(DATA!$BA15,DATA!$BB15)=CONCATENATE($Q$7,$Q$6),DATA!$AZ15,"")</f>
        <v/>
      </c>
      <c r="R21" s="200" t="str">
        <f>IF(CONCATENATE(DATA!$BA15,DATA!$BB15)=CONCATENATE($R$7,$Q$6),DATA!$AZ15,"")</f>
        <v/>
      </c>
      <c r="S21" s="202" t="str">
        <f>IF(CONCATENATE(DATA!$BA15,DATA!$BB15)=CONCATENATE($S$7,$Q$6),DATA!$AZ15,"")</f>
        <v/>
      </c>
      <c r="T21" s="201">
        <f>IF((MID(CONCATENATE(DATA!$BA15,DATA!$BC15),1,2))=CONCATENATE($T$7,$T$6),DATA!$AZ15,"")</f>
        <v>1</v>
      </c>
      <c r="U21" s="200" t="str">
        <f>IF((MID(CONCATENATE(DATA!$BA15,DATA!$BC15),1,2))=CONCATENATE($U$7,$T$6),DATA!$AZ15,"")</f>
        <v/>
      </c>
      <c r="V21" s="203" t="str">
        <f>IF((MID(CONCATENATE(DATA!$BA15,DATA!$BC15),1,2))=CONCATENATE($V$7,$T$6),DATA!$AZ15,"")</f>
        <v/>
      </c>
      <c r="W21" s="199" t="str">
        <f>IF((MID(CONCATENATE(DATA!$BA15,DATA!$BC15),1,2))=CONCATENATE($W$7,$W$6),DATA!$AZ15,"")</f>
        <v/>
      </c>
      <c r="X21" s="200" t="str">
        <f>IF((MID(CONCATENATE(DATA!$BA15,DATA!$BC15),1,2))=CONCATENATE($X$7,$W$6),DATA!$AZ15,"")</f>
        <v/>
      </c>
      <c r="Y21" s="203" t="str">
        <f>IF((MID(CONCATENATE(DATA!$BA15,DATA!$BC15),1,2))=CONCATENATE($Y$7,$W$6),DATA!$AZ15,"")</f>
        <v/>
      </c>
      <c r="Z21" s="199" t="str">
        <f>IF((MID(CONCATENATE(DATA!$BA15,DATA!$BC15),1,2))=CONCATENATE($Z$7,$Z$6),DATA!$AZ15,"")</f>
        <v/>
      </c>
      <c r="AA21" s="200" t="str">
        <f>IF((MID(CONCATENATE(DATA!$BA15,DATA!$BC15),1,2))=CONCATENATE($AA$7,$Z$6),DATA!$AZ15,"")</f>
        <v/>
      </c>
      <c r="AB21" s="202" t="str">
        <f>IF((MID(CONCATENATE(DATA!$BA15,DATA!$BC15),1,2))=CONCATENATE($AB$7,$Z$6),DATA!$AZ15,"")</f>
        <v/>
      </c>
      <c r="AC21" s="199" t="str">
        <f>IF((MID(CONCATENATE(DATA!$BA15,DATA!$BC15),1,2))=CONCATENATE($AC$7,$AC$6),DATA!$AZ15,"")</f>
        <v/>
      </c>
      <c r="AD21" s="200" t="str">
        <f>IF((MID(CONCATENATE(DATA!$BA15,DATA!$BC15),1,2))=CONCATENATE($AD$7,$AC$6),DATA!$AZ15,"")</f>
        <v/>
      </c>
      <c r="AE21" s="202" t="str">
        <f>IF((MID(CONCATENATE(DATA!$BA15,DATA!$BC15),1,2))=CONCATENATE($AE$7,$AC$6),DATA!$AZ15,"")</f>
        <v/>
      </c>
      <c r="AF21" s="199" t="str">
        <f>IF((MID(CONCATENATE(DATA!$BA15,DATA!$BD15),1,2))=CONCATENATE($AF$7,$AF$6),DATA!$AZ15,"")</f>
        <v/>
      </c>
      <c r="AG21" s="200" t="str">
        <f>IF((MID(CONCATENATE(DATA!$BA15,DATA!$BD15),1,2))=CONCATENATE($AG$7,$AF$6),DATA!$AZ15,"")</f>
        <v/>
      </c>
      <c r="AH21" s="202" t="str">
        <f>IF((MID(CONCATENATE(DATA!$BA15,DATA!$BD15),1,2))=CONCATENATE($AH$7,$AF$6),DATA!$AZ15,"")</f>
        <v/>
      </c>
    </row>
    <row r="22" spans="1:34" x14ac:dyDescent="0.3">
      <c r="A22" s="193" t="str">
        <f>IF(DATA!BK16&lt;&gt;"",DATA!BK16,"")</f>
        <v>3a</v>
      </c>
      <c r="B22" s="199">
        <f>IF(DATA!$BA16=B$6,IF(DATA!$AZ16&gt;0,DATA!$AZ16,""),"")</f>
        <v>1</v>
      </c>
      <c r="C22" s="200" t="str">
        <f>IF(DATA!$BA16=C$6,IF(DATA!$AZ16&gt;0,DATA!$AZ16,""),"")</f>
        <v/>
      </c>
      <c r="D22" s="200" t="str">
        <f>IF(DATA!$BA16=D$6,IF(DATA!$AZ16&gt;0,DATA!$AZ16,""),"")</f>
        <v/>
      </c>
      <c r="E22" s="201" t="str">
        <f>IF(CONCATENATE(DATA!$BA16,DATA!$BB16)=CONCATENATE($E$7,$E$6),DATA!$AZ16,"")</f>
        <v/>
      </c>
      <c r="F22" s="200" t="str">
        <f>IF(CONCATENATE(DATA!$BA16,DATA!$BB16)=CONCATENATE($F$7,$E$6),DATA!$AZ16,"")</f>
        <v/>
      </c>
      <c r="G22" s="200" t="str">
        <f>IF(CONCATENATE(DATA!$BA16,DATA!$BB16)=CONCATENATE($G$7,$E$6),DATA!$AZ16,"")</f>
        <v/>
      </c>
      <c r="H22" s="201">
        <f>IF(CONCATENATE(DATA!$BA16,DATA!$BB16)=CONCATENATE($H$7,$H$6),DATA!$AZ16,"")</f>
        <v>1</v>
      </c>
      <c r="I22" s="200" t="str">
        <f>IF(CONCATENATE(DATA!$BA16,DATA!$BB16)=CONCATENATE($I$7,$H$6),DATA!$AZ16,"")</f>
        <v/>
      </c>
      <c r="J22" s="202" t="str">
        <f>IF(CONCATENATE(DATA!$BA16,DATA!$BB16)=CONCATENATE($J$7,$H$6),DATA!$AZ16,"")</f>
        <v/>
      </c>
      <c r="K22" s="201" t="str">
        <f>IF(CONCATENATE(DATA!$BA16,DATA!$BB16)=CONCATENATE($K$7,$K$6),DATA!$AZ16,"")</f>
        <v/>
      </c>
      <c r="L22" s="200" t="str">
        <f>IF(CONCATENATE(DATA!$BA16,DATA!$BB16)=CONCATENATE($L$7,$K$6),DATA!$AZ16,"")</f>
        <v/>
      </c>
      <c r="M22" s="202" t="str">
        <f>IF(CONCATENATE(DATA!$BA16,DATA!$BB16)=CONCATENATE($M$7,$K$6),DATA!$AZ16,"")</f>
        <v/>
      </c>
      <c r="N22" s="201" t="str">
        <f>IF(CONCATENATE(DATA!$BA16,DATA!$BB16)=CONCATENATE($N$7,$N$6),DATA!$AZ16,"")</f>
        <v/>
      </c>
      <c r="O22" s="200" t="str">
        <f>IF(CONCATENATE(DATA!$BA16,DATA!$BB16)=CONCATENATE($O$7,$N$6),DATA!$AZ16,"")</f>
        <v/>
      </c>
      <c r="P22" s="202" t="str">
        <f>IF(CONCATENATE(DATA!$BA16,DATA!$BB16)=CONCATENATE($P$7,$N$6),DATA!$AZ16,"")</f>
        <v/>
      </c>
      <c r="Q22" s="201" t="str">
        <f>IF(CONCATENATE(DATA!$BA16,DATA!$BB16)=CONCATENATE($Q$7,$Q$6),DATA!$AZ16,"")</f>
        <v/>
      </c>
      <c r="R22" s="200" t="str">
        <f>IF(CONCATENATE(DATA!$BA16,DATA!$BB16)=CONCATENATE($R$7,$Q$6),DATA!$AZ16,"")</f>
        <v/>
      </c>
      <c r="S22" s="202" t="str">
        <f>IF(CONCATENATE(DATA!$BA16,DATA!$BB16)=CONCATENATE($S$7,$Q$6),DATA!$AZ16,"")</f>
        <v/>
      </c>
      <c r="T22" s="201" t="str">
        <f>IF((MID(CONCATENATE(DATA!$BA16,DATA!$BC16),1,2))=CONCATENATE($T$7,$T$6),DATA!$AZ16,"")</f>
        <v/>
      </c>
      <c r="U22" s="200" t="str">
        <f>IF((MID(CONCATENATE(DATA!$BA16,DATA!$BC16),1,2))=CONCATENATE($U$7,$T$6),DATA!$AZ16,"")</f>
        <v/>
      </c>
      <c r="V22" s="203" t="str">
        <f>IF((MID(CONCATENATE(DATA!$BA16,DATA!$BC16),1,2))=CONCATENATE($V$7,$T$6),DATA!$AZ16,"")</f>
        <v/>
      </c>
      <c r="W22" s="199">
        <f>IF((MID(CONCATENATE(DATA!$BA16,DATA!$BC16),1,2))=CONCATENATE($W$7,$W$6),DATA!$AZ16,"")</f>
        <v>1</v>
      </c>
      <c r="X22" s="200" t="str">
        <f>IF((MID(CONCATENATE(DATA!$BA16,DATA!$BC16),1,2))=CONCATENATE($X$7,$W$6),DATA!$AZ16,"")</f>
        <v/>
      </c>
      <c r="Y22" s="203" t="str">
        <f>IF((MID(CONCATENATE(DATA!$BA16,DATA!$BC16),1,2))=CONCATENATE($Y$7,$W$6),DATA!$AZ16,"")</f>
        <v/>
      </c>
      <c r="Z22" s="199" t="str">
        <f>IF((MID(CONCATENATE(DATA!$BA16,DATA!$BC16),1,2))=CONCATENATE($Z$7,$Z$6),DATA!$AZ16,"")</f>
        <v/>
      </c>
      <c r="AA22" s="200" t="str">
        <f>IF((MID(CONCATENATE(DATA!$BA16,DATA!$BC16),1,2))=CONCATENATE($AA$7,$Z$6),DATA!$AZ16,"")</f>
        <v/>
      </c>
      <c r="AB22" s="202" t="str">
        <f>IF((MID(CONCATENATE(DATA!$BA16,DATA!$BC16),1,2))=CONCATENATE($AB$7,$Z$6),DATA!$AZ16,"")</f>
        <v/>
      </c>
      <c r="AC22" s="199" t="str">
        <f>IF((MID(CONCATENATE(DATA!$BA16,DATA!$BC16),1,2))=CONCATENATE($AC$7,$AC$6),DATA!$AZ16,"")</f>
        <v/>
      </c>
      <c r="AD22" s="200" t="str">
        <f>IF((MID(CONCATENATE(DATA!$BA16,DATA!$BC16),1,2))=CONCATENATE($AD$7,$AC$6),DATA!$AZ16,"")</f>
        <v/>
      </c>
      <c r="AE22" s="202" t="str">
        <f>IF((MID(CONCATENATE(DATA!$BA16,DATA!$BC16),1,2))=CONCATENATE($AE$7,$AC$6),DATA!$AZ16,"")</f>
        <v/>
      </c>
      <c r="AF22" s="199" t="str">
        <f>IF((MID(CONCATENATE(DATA!$BA16,DATA!$BD16),1,2))=CONCATENATE($AF$7,$AF$6),DATA!$AZ16,"")</f>
        <v/>
      </c>
      <c r="AG22" s="200" t="str">
        <f>IF((MID(CONCATENATE(DATA!$BA16,DATA!$BD16),1,2))=CONCATENATE($AG$7,$AF$6),DATA!$AZ16,"")</f>
        <v/>
      </c>
      <c r="AH22" s="202" t="str">
        <f>IF((MID(CONCATENATE(DATA!$BA16,DATA!$BD16),1,2))=CONCATENATE($AH$7,$AF$6),DATA!$AZ16,"")</f>
        <v/>
      </c>
    </row>
    <row r="23" spans="1:34" x14ac:dyDescent="0.3">
      <c r="A23" s="193" t="str">
        <f>IF(DATA!BK17&lt;&gt;"",DATA!BK17,"")</f>
        <v>3b</v>
      </c>
      <c r="B23" s="199" t="str">
        <f>IF(DATA!$BA17=B$6,IF(DATA!$AZ17&gt;0,DATA!$AZ17,""),"")</f>
        <v/>
      </c>
      <c r="C23" s="200">
        <f>IF(DATA!$BA17=C$6,IF(DATA!$AZ17&gt;0,DATA!$AZ17,""),"")</f>
        <v>1</v>
      </c>
      <c r="D23" s="200" t="str">
        <f>IF(DATA!$BA17=D$6,IF(DATA!$AZ17&gt;0,DATA!$AZ17,""),"")</f>
        <v/>
      </c>
      <c r="E23" s="201" t="str">
        <f>IF(CONCATENATE(DATA!$BA17,DATA!$BB17)=CONCATENATE($E$7,$E$6),DATA!$AZ17,"")</f>
        <v/>
      </c>
      <c r="F23" s="200">
        <f>IF(CONCATENATE(DATA!$BA17,DATA!$BB17)=CONCATENATE($F$7,$E$6),DATA!$AZ17,"")</f>
        <v>1</v>
      </c>
      <c r="G23" s="200" t="str">
        <f>IF(CONCATENATE(DATA!$BA17,DATA!$BB17)=CONCATENATE($G$7,$E$6),DATA!$AZ17,"")</f>
        <v/>
      </c>
      <c r="H23" s="201" t="str">
        <f>IF(CONCATENATE(DATA!$BA17,DATA!$BB17)=CONCATENATE($H$7,$H$6),DATA!$AZ17,"")</f>
        <v/>
      </c>
      <c r="I23" s="200" t="str">
        <f>IF(CONCATENATE(DATA!$BA17,DATA!$BB17)=CONCATENATE($I$7,$H$6),DATA!$AZ17,"")</f>
        <v/>
      </c>
      <c r="J23" s="202" t="str">
        <f>IF(CONCATENATE(DATA!$BA17,DATA!$BB17)=CONCATENATE($J$7,$H$6),DATA!$AZ17,"")</f>
        <v/>
      </c>
      <c r="K23" s="201" t="str">
        <f>IF(CONCATENATE(DATA!$BA17,DATA!$BB17)=CONCATENATE($K$7,$K$6),DATA!$AZ17,"")</f>
        <v/>
      </c>
      <c r="L23" s="200" t="str">
        <f>IF(CONCATENATE(DATA!$BA17,DATA!$BB17)=CONCATENATE($L$7,$K$6),DATA!$AZ17,"")</f>
        <v/>
      </c>
      <c r="M23" s="202" t="str">
        <f>IF(CONCATENATE(DATA!$BA17,DATA!$BB17)=CONCATENATE($M$7,$K$6),DATA!$AZ17,"")</f>
        <v/>
      </c>
      <c r="N23" s="201" t="str">
        <f>IF(CONCATENATE(DATA!$BA17,DATA!$BB17)=CONCATENATE($N$7,$N$6),DATA!$AZ17,"")</f>
        <v/>
      </c>
      <c r="O23" s="200" t="str">
        <f>IF(CONCATENATE(DATA!$BA17,DATA!$BB17)=CONCATENATE($O$7,$N$6),DATA!$AZ17,"")</f>
        <v/>
      </c>
      <c r="P23" s="202" t="str">
        <f>IF(CONCATENATE(DATA!$BA17,DATA!$BB17)=CONCATENATE($P$7,$N$6),DATA!$AZ17,"")</f>
        <v/>
      </c>
      <c r="Q23" s="201" t="str">
        <f>IF(CONCATENATE(DATA!$BA17,DATA!$BB17)=CONCATENATE($Q$7,$Q$6),DATA!$AZ17,"")</f>
        <v/>
      </c>
      <c r="R23" s="200" t="str">
        <f>IF(CONCATENATE(DATA!$BA17,DATA!$BB17)=CONCATENATE($R$7,$Q$6),DATA!$AZ17,"")</f>
        <v/>
      </c>
      <c r="S23" s="202" t="str">
        <f>IF(CONCATENATE(DATA!$BA17,DATA!$BB17)=CONCATENATE($S$7,$Q$6),DATA!$AZ17,"")</f>
        <v/>
      </c>
      <c r="T23" s="201" t="str">
        <f>IF((MID(CONCATENATE(DATA!$BA17,DATA!$BC17),1,2))=CONCATENATE($T$7,$T$6),DATA!$AZ17,"")</f>
        <v/>
      </c>
      <c r="U23" s="200" t="str">
        <f>IF((MID(CONCATENATE(DATA!$BA17,DATA!$BC17),1,2))=CONCATENATE($U$7,$T$6),DATA!$AZ17,"")</f>
        <v/>
      </c>
      <c r="V23" s="203" t="str">
        <f>IF((MID(CONCATENATE(DATA!$BA17,DATA!$BC17),1,2))=CONCATENATE($V$7,$T$6),DATA!$AZ17,"")</f>
        <v/>
      </c>
      <c r="W23" s="199" t="str">
        <f>IF((MID(CONCATENATE(DATA!$BA17,DATA!$BC17),1,2))=CONCATENATE($W$7,$W$6),DATA!$AZ17,"")</f>
        <v/>
      </c>
      <c r="X23" s="200">
        <f>IF((MID(CONCATENATE(DATA!$BA17,DATA!$BC17),1,2))=CONCATENATE($X$7,$W$6),DATA!$AZ17,"")</f>
        <v>1</v>
      </c>
      <c r="Y23" s="203" t="str">
        <f>IF((MID(CONCATENATE(DATA!$BA17,DATA!$BC17),1,2))=CONCATENATE($Y$7,$W$6),DATA!$AZ17,"")</f>
        <v/>
      </c>
      <c r="Z23" s="199" t="str">
        <f>IF((MID(CONCATENATE(DATA!$BA17,DATA!$BC17),1,2))=CONCATENATE($Z$7,$Z$6),DATA!$AZ17,"")</f>
        <v/>
      </c>
      <c r="AA23" s="200" t="str">
        <f>IF((MID(CONCATENATE(DATA!$BA17,DATA!$BC17),1,2))=CONCATENATE($AA$7,$Z$6),DATA!$AZ17,"")</f>
        <v/>
      </c>
      <c r="AB23" s="202" t="str">
        <f>IF((MID(CONCATENATE(DATA!$BA17,DATA!$BC17),1,2))=CONCATENATE($AB$7,$Z$6),DATA!$AZ17,"")</f>
        <v/>
      </c>
      <c r="AC23" s="199" t="str">
        <f>IF((MID(CONCATENATE(DATA!$BA17,DATA!$BC17),1,2))=CONCATENATE($AC$7,$AC$6),DATA!$AZ17,"")</f>
        <v/>
      </c>
      <c r="AD23" s="200" t="str">
        <f>IF((MID(CONCATENATE(DATA!$BA17,DATA!$BC17),1,2))=CONCATENATE($AD$7,$AC$6),DATA!$AZ17,"")</f>
        <v/>
      </c>
      <c r="AE23" s="202" t="str">
        <f>IF((MID(CONCATENATE(DATA!$BA17,DATA!$BC17),1,2))=CONCATENATE($AE$7,$AC$6),DATA!$AZ17,"")</f>
        <v/>
      </c>
      <c r="AF23" s="199" t="str">
        <f>IF((MID(CONCATENATE(DATA!$BA17,DATA!$BD17),1,2))=CONCATENATE($AF$7,$AF$6),DATA!$AZ17,"")</f>
        <v/>
      </c>
      <c r="AG23" s="200">
        <f>IF((MID(CONCATENATE(DATA!$BA17,DATA!$BD17),1,2))=CONCATENATE($AG$7,$AF$6),DATA!$AZ17,"")</f>
        <v>1</v>
      </c>
      <c r="AH23" s="202" t="str">
        <f>IF((MID(CONCATENATE(DATA!$BA17,DATA!$BD17),1,2))=CONCATENATE($AH$7,$AF$6),DATA!$AZ17,"")</f>
        <v/>
      </c>
    </row>
    <row r="24" spans="1:34" x14ac:dyDescent="0.3">
      <c r="A24" s="193" t="str">
        <f>IF(DATA!BK18&lt;&gt;"",DATA!BK18,"")</f>
        <v>4a</v>
      </c>
      <c r="B24" s="199">
        <f>IF(DATA!$BA18=B$6,IF(DATA!$AZ18&gt;0,DATA!$AZ18,""),"")</f>
        <v>1</v>
      </c>
      <c r="C24" s="200" t="str">
        <f>IF(DATA!$BA18=C$6,IF(DATA!$AZ18&gt;0,DATA!$AZ18,""),"")</f>
        <v/>
      </c>
      <c r="D24" s="200" t="str">
        <f>IF(DATA!$BA18=D$6,IF(DATA!$AZ18&gt;0,DATA!$AZ18,""),"")</f>
        <v/>
      </c>
      <c r="E24" s="201">
        <f>IF(CONCATENATE(DATA!$BA18,DATA!$BB18)=CONCATENATE($E$7,$E$6),DATA!$AZ18,"")</f>
        <v>1</v>
      </c>
      <c r="F24" s="200" t="str">
        <f>IF(CONCATENATE(DATA!$BA18,DATA!$BB18)=CONCATENATE($F$7,$E$6),DATA!$AZ18,"")</f>
        <v/>
      </c>
      <c r="G24" s="200" t="str">
        <f>IF(CONCATENATE(DATA!$BA18,DATA!$BB18)=CONCATENATE($G$7,$E$6),DATA!$AZ18,"")</f>
        <v/>
      </c>
      <c r="H24" s="201" t="str">
        <f>IF(CONCATENATE(DATA!$BA18,DATA!$BB18)=CONCATENATE($H$7,$H$6),DATA!$AZ18,"")</f>
        <v/>
      </c>
      <c r="I24" s="200" t="str">
        <f>IF(CONCATENATE(DATA!$BA18,DATA!$BB18)=CONCATENATE($I$7,$H$6),DATA!$AZ18,"")</f>
        <v/>
      </c>
      <c r="J24" s="202" t="str">
        <f>IF(CONCATENATE(DATA!$BA18,DATA!$BB18)=CONCATENATE($J$7,$H$6),DATA!$AZ18,"")</f>
        <v/>
      </c>
      <c r="K24" s="201" t="str">
        <f>IF(CONCATENATE(DATA!$BA18,DATA!$BB18)=CONCATENATE($K$7,$K$6),DATA!$AZ18,"")</f>
        <v/>
      </c>
      <c r="L24" s="200" t="str">
        <f>IF(CONCATENATE(DATA!$BA18,DATA!$BB18)=CONCATENATE($L$7,$K$6),DATA!$AZ18,"")</f>
        <v/>
      </c>
      <c r="M24" s="202" t="str">
        <f>IF(CONCATENATE(DATA!$BA18,DATA!$BB18)=CONCATENATE($M$7,$K$6),DATA!$AZ18,"")</f>
        <v/>
      </c>
      <c r="N24" s="201" t="str">
        <f>IF(CONCATENATE(DATA!$BA18,DATA!$BB18)=CONCATENATE($N$7,$N$6),DATA!$AZ18,"")</f>
        <v/>
      </c>
      <c r="O24" s="200" t="str">
        <f>IF(CONCATENATE(DATA!$BA18,DATA!$BB18)=CONCATENATE($O$7,$N$6),DATA!$AZ18,"")</f>
        <v/>
      </c>
      <c r="P24" s="202" t="str">
        <f>IF(CONCATENATE(DATA!$BA18,DATA!$BB18)=CONCATENATE($P$7,$N$6),DATA!$AZ18,"")</f>
        <v/>
      </c>
      <c r="Q24" s="201" t="str">
        <f>IF(CONCATENATE(DATA!$BA18,DATA!$BB18)=CONCATENATE($Q$7,$Q$6),DATA!$AZ18,"")</f>
        <v/>
      </c>
      <c r="R24" s="200" t="str">
        <f>IF(CONCATENATE(DATA!$BA18,DATA!$BB18)=CONCATENATE($R$7,$Q$6),DATA!$AZ18,"")</f>
        <v/>
      </c>
      <c r="S24" s="202" t="str">
        <f>IF(CONCATENATE(DATA!$BA18,DATA!$BB18)=CONCATENATE($S$7,$Q$6),DATA!$AZ18,"")</f>
        <v/>
      </c>
      <c r="T24" s="201" t="str">
        <f>IF((MID(CONCATENATE(DATA!$BA18,DATA!$BC18),1,2))=CONCATENATE($T$7,$T$6),DATA!$AZ18,"")</f>
        <v/>
      </c>
      <c r="U24" s="200" t="str">
        <f>IF((MID(CONCATENATE(DATA!$BA18,DATA!$BC18),1,2))=CONCATENATE($U$7,$T$6),DATA!$AZ18,"")</f>
        <v/>
      </c>
      <c r="V24" s="203" t="str">
        <f>IF((MID(CONCATENATE(DATA!$BA18,DATA!$BC18),1,2))=CONCATENATE($V$7,$T$6),DATA!$AZ18,"")</f>
        <v/>
      </c>
      <c r="W24" s="199">
        <f>IF((MID(CONCATENATE(DATA!$BA18,DATA!$BC18),1,2))=CONCATENATE($W$7,$W$6),DATA!$AZ18,"")</f>
        <v>1</v>
      </c>
      <c r="X24" s="200" t="str">
        <f>IF((MID(CONCATENATE(DATA!$BA18,DATA!$BC18),1,2))=CONCATENATE($X$7,$W$6),DATA!$AZ18,"")</f>
        <v/>
      </c>
      <c r="Y24" s="203" t="str">
        <f>IF((MID(CONCATENATE(DATA!$BA18,DATA!$BC18),1,2))=CONCATENATE($Y$7,$W$6),DATA!$AZ18,"")</f>
        <v/>
      </c>
      <c r="Z24" s="199" t="str">
        <f>IF((MID(CONCATENATE(DATA!$BA18,DATA!$BC18),1,2))=CONCATENATE($Z$7,$Z$6),DATA!$AZ18,"")</f>
        <v/>
      </c>
      <c r="AA24" s="200" t="str">
        <f>IF((MID(CONCATENATE(DATA!$BA18,DATA!$BC18),1,2))=CONCATENATE($AA$7,$Z$6),DATA!$AZ18,"")</f>
        <v/>
      </c>
      <c r="AB24" s="202" t="str">
        <f>IF((MID(CONCATENATE(DATA!$BA18,DATA!$BC18),1,2))=CONCATENATE($AB$7,$Z$6),DATA!$AZ18,"")</f>
        <v/>
      </c>
      <c r="AC24" s="199" t="str">
        <f>IF((MID(CONCATENATE(DATA!$BA18,DATA!$BC18),1,2))=CONCATENATE($AC$7,$AC$6),DATA!$AZ18,"")</f>
        <v/>
      </c>
      <c r="AD24" s="200" t="str">
        <f>IF((MID(CONCATENATE(DATA!$BA18,DATA!$BC18),1,2))=CONCATENATE($AD$7,$AC$6),DATA!$AZ18,"")</f>
        <v/>
      </c>
      <c r="AE24" s="202" t="str">
        <f>IF((MID(CONCATENATE(DATA!$BA18,DATA!$BC18),1,2))=CONCATENATE($AE$7,$AC$6),DATA!$AZ18,"")</f>
        <v/>
      </c>
      <c r="AF24" s="199" t="str">
        <f>IF((MID(CONCATENATE(DATA!$BA18,DATA!$BD18),1,2))=CONCATENATE($AF$7,$AF$6),DATA!$AZ18,"")</f>
        <v/>
      </c>
      <c r="AG24" s="200" t="str">
        <f>IF((MID(CONCATENATE(DATA!$BA18,DATA!$BD18),1,2))=CONCATENATE($AG$7,$AF$6),DATA!$AZ18,"")</f>
        <v/>
      </c>
      <c r="AH24" s="202" t="str">
        <f>IF((MID(CONCATENATE(DATA!$BA18,DATA!$BD18),1,2))=CONCATENATE($AH$7,$AF$6),DATA!$AZ18,"")</f>
        <v/>
      </c>
    </row>
    <row r="25" spans="1:34" x14ac:dyDescent="0.3">
      <c r="A25" s="193" t="str">
        <f>IF(DATA!BK19&lt;&gt;"",DATA!BK19,"")</f>
        <v>4b_1</v>
      </c>
      <c r="B25" s="199" t="str">
        <f>IF(DATA!$BA19=B$6,IF(DATA!$AZ19&gt;0,DATA!$AZ19,""),"")</f>
        <v/>
      </c>
      <c r="C25" s="200">
        <f>IF(DATA!$BA19=C$6,IF(DATA!$AZ19&gt;0,DATA!$AZ19,""),"")</f>
        <v>1</v>
      </c>
      <c r="D25" s="200" t="str">
        <f>IF(DATA!$BA19=D$6,IF(DATA!$AZ19&gt;0,DATA!$AZ19,""),"")</f>
        <v/>
      </c>
      <c r="E25" s="201" t="str">
        <f>IF(CONCATENATE(DATA!$BA19,DATA!$BB19)=CONCATENATE($E$7,$E$6),DATA!$AZ19,"")</f>
        <v/>
      </c>
      <c r="F25" s="200" t="str">
        <f>IF(CONCATENATE(DATA!$BA19,DATA!$BB19)=CONCATENATE($F$7,$E$6),DATA!$AZ19,"")</f>
        <v/>
      </c>
      <c r="G25" s="200" t="str">
        <f>IF(CONCATENATE(DATA!$BA19,DATA!$BB19)=CONCATENATE($G$7,$E$6),DATA!$AZ19,"")</f>
        <v/>
      </c>
      <c r="H25" s="201" t="str">
        <f>IF(CONCATENATE(DATA!$BA19,DATA!$BB19)=CONCATENATE($H$7,$H$6),DATA!$AZ19,"")</f>
        <v/>
      </c>
      <c r="I25" s="200">
        <f>IF(CONCATENATE(DATA!$BA19,DATA!$BB19)=CONCATENATE($I$7,$H$6),DATA!$AZ19,"")</f>
        <v>1</v>
      </c>
      <c r="J25" s="202" t="str">
        <f>IF(CONCATENATE(DATA!$BA19,DATA!$BB19)=CONCATENATE($J$7,$H$6),DATA!$AZ19,"")</f>
        <v/>
      </c>
      <c r="K25" s="201" t="str">
        <f>IF(CONCATENATE(DATA!$BA19,DATA!$BB19)=CONCATENATE($K$7,$K$6),DATA!$AZ19,"")</f>
        <v/>
      </c>
      <c r="L25" s="200" t="str">
        <f>IF(CONCATENATE(DATA!$BA19,DATA!$BB19)=CONCATENATE($L$7,$K$6),DATA!$AZ19,"")</f>
        <v/>
      </c>
      <c r="M25" s="202" t="str">
        <f>IF(CONCATENATE(DATA!$BA19,DATA!$BB19)=CONCATENATE($M$7,$K$6),DATA!$AZ19,"")</f>
        <v/>
      </c>
      <c r="N25" s="201" t="str">
        <f>IF(CONCATENATE(DATA!$BA19,DATA!$BB19)=CONCATENATE($N$7,$N$6),DATA!$AZ19,"")</f>
        <v/>
      </c>
      <c r="O25" s="200" t="str">
        <f>IF(CONCATENATE(DATA!$BA19,DATA!$BB19)=CONCATENATE($O$7,$N$6),DATA!$AZ19,"")</f>
        <v/>
      </c>
      <c r="P25" s="202" t="str">
        <f>IF(CONCATENATE(DATA!$BA19,DATA!$BB19)=CONCATENATE($P$7,$N$6),DATA!$AZ19,"")</f>
        <v/>
      </c>
      <c r="Q25" s="201" t="str">
        <f>IF(CONCATENATE(DATA!$BA19,DATA!$BB19)=CONCATENATE($Q$7,$Q$6),DATA!$AZ19,"")</f>
        <v/>
      </c>
      <c r="R25" s="200" t="str">
        <f>IF(CONCATENATE(DATA!$BA19,DATA!$BB19)=CONCATENATE($R$7,$Q$6),DATA!$AZ19,"")</f>
        <v/>
      </c>
      <c r="S25" s="202" t="str">
        <f>IF(CONCATENATE(DATA!$BA19,DATA!$BB19)=CONCATENATE($S$7,$Q$6),DATA!$AZ19,"")</f>
        <v/>
      </c>
      <c r="T25" s="201" t="str">
        <f>IF((MID(CONCATENATE(DATA!$BA19,DATA!$BC19),1,2))=CONCATENATE($T$7,$T$6),DATA!$AZ19,"")</f>
        <v/>
      </c>
      <c r="U25" s="200">
        <f>IF((MID(CONCATENATE(DATA!$BA19,DATA!$BC19),1,2))=CONCATENATE($U$7,$T$6),DATA!$AZ19,"")</f>
        <v>1</v>
      </c>
      <c r="V25" s="203" t="str">
        <f>IF((MID(CONCATENATE(DATA!$BA19,DATA!$BC19),1,2))=CONCATENATE($V$7,$T$6),DATA!$AZ19,"")</f>
        <v/>
      </c>
      <c r="W25" s="199" t="str">
        <f>IF((MID(CONCATENATE(DATA!$BA19,DATA!$BC19),1,2))=CONCATENATE($W$7,$W$6),DATA!$AZ19,"")</f>
        <v/>
      </c>
      <c r="X25" s="200" t="str">
        <f>IF((MID(CONCATENATE(DATA!$BA19,DATA!$BC19),1,2))=CONCATENATE($X$7,$W$6),DATA!$AZ19,"")</f>
        <v/>
      </c>
      <c r="Y25" s="203" t="str">
        <f>IF((MID(CONCATENATE(DATA!$BA19,DATA!$BC19),1,2))=CONCATENATE($Y$7,$W$6),DATA!$AZ19,"")</f>
        <v/>
      </c>
      <c r="Z25" s="199" t="str">
        <f>IF((MID(CONCATENATE(DATA!$BA19,DATA!$BC19),1,2))=CONCATENATE($Z$7,$Z$6),DATA!$AZ19,"")</f>
        <v/>
      </c>
      <c r="AA25" s="200" t="str">
        <f>IF((MID(CONCATENATE(DATA!$BA19,DATA!$BC19),1,2))=CONCATENATE($AA$7,$Z$6),DATA!$AZ19,"")</f>
        <v/>
      </c>
      <c r="AB25" s="202" t="str">
        <f>IF((MID(CONCATENATE(DATA!$BA19,DATA!$BC19),1,2))=CONCATENATE($AB$7,$Z$6),DATA!$AZ19,"")</f>
        <v/>
      </c>
      <c r="AC25" s="199" t="str">
        <f>IF((MID(CONCATENATE(DATA!$BA19,DATA!$BC19),1,2))=CONCATENATE($AC$7,$AC$6),DATA!$AZ19,"")</f>
        <v/>
      </c>
      <c r="AD25" s="200" t="str">
        <f>IF((MID(CONCATENATE(DATA!$BA19,DATA!$BC19),1,2))=CONCATENATE($AD$7,$AC$6),DATA!$AZ19,"")</f>
        <v/>
      </c>
      <c r="AE25" s="202" t="str">
        <f>IF((MID(CONCATENATE(DATA!$BA19,DATA!$BC19),1,2))=CONCATENATE($AE$7,$AC$6),DATA!$AZ19,"")</f>
        <v/>
      </c>
      <c r="AF25" s="199" t="str">
        <f>IF((MID(CONCATENATE(DATA!$BA19,DATA!$BD19),1,2))=CONCATENATE($AF$7,$AF$6),DATA!$AZ19,"")</f>
        <v/>
      </c>
      <c r="AG25" s="200" t="str">
        <f>IF((MID(CONCATENATE(DATA!$BA19,DATA!$BD19),1,2))=CONCATENATE($AG$7,$AF$6),DATA!$AZ19,"")</f>
        <v/>
      </c>
      <c r="AH25" s="202" t="str">
        <f>IF((MID(CONCATENATE(DATA!$BA19,DATA!$BD19),1,2))=CONCATENATE($AH$7,$AF$6),DATA!$AZ19,"")</f>
        <v/>
      </c>
    </row>
    <row r="26" spans="1:34" x14ac:dyDescent="0.3">
      <c r="A26" s="193" t="str">
        <f>IF(DATA!BK20&lt;&gt;"",DATA!BK20,"")</f>
        <v>4b_2</v>
      </c>
      <c r="B26" s="199" t="str">
        <f>IF(DATA!$BA20=B$6,IF(DATA!$AZ20&gt;0,DATA!$AZ20,""),"")</f>
        <v/>
      </c>
      <c r="C26" s="200">
        <f>IF(DATA!$BA20=C$6,IF(DATA!$AZ20&gt;0,DATA!$AZ20,""),"")</f>
        <v>1</v>
      </c>
      <c r="D26" s="200" t="str">
        <f>IF(DATA!$BA20=D$6,IF(DATA!$AZ20&gt;0,DATA!$AZ20,""),"")</f>
        <v/>
      </c>
      <c r="E26" s="201" t="str">
        <f>IF(CONCATENATE(DATA!$BA20,DATA!$BB20)=CONCATENATE($E$7,$E$6),DATA!$AZ20,"")</f>
        <v/>
      </c>
      <c r="F26" s="200" t="str">
        <f>IF(CONCATENATE(DATA!$BA20,DATA!$BB20)=CONCATENATE($F$7,$E$6),DATA!$AZ20,"")</f>
        <v/>
      </c>
      <c r="G26" s="200" t="str">
        <f>IF(CONCATENATE(DATA!$BA20,DATA!$BB20)=CONCATENATE($G$7,$E$6),DATA!$AZ20,"")</f>
        <v/>
      </c>
      <c r="H26" s="201" t="str">
        <f>IF(CONCATENATE(DATA!$BA20,DATA!$BB20)=CONCATENATE($H$7,$H$6),DATA!$AZ20,"")</f>
        <v/>
      </c>
      <c r="I26" s="200">
        <f>IF(CONCATENATE(DATA!$BA20,DATA!$BB20)=CONCATENATE($I$7,$H$6),DATA!$AZ20,"")</f>
        <v>1</v>
      </c>
      <c r="J26" s="202" t="str">
        <f>IF(CONCATENATE(DATA!$BA20,DATA!$BB20)=CONCATENATE($J$7,$H$6),DATA!$AZ20,"")</f>
        <v/>
      </c>
      <c r="K26" s="201" t="str">
        <f>IF(CONCATENATE(DATA!$BA20,DATA!$BB20)=CONCATENATE($K$7,$K$6),DATA!$AZ20,"")</f>
        <v/>
      </c>
      <c r="L26" s="200" t="str">
        <f>IF(CONCATENATE(DATA!$BA20,DATA!$BB20)=CONCATENATE($L$7,$K$6),DATA!$AZ20,"")</f>
        <v/>
      </c>
      <c r="M26" s="202" t="str">
        <f>IF(CONCATENATE(DATA!$BA20,DATA!$BB20)=CONCATENATE($M$7,$K$6),DATA!$AZ20,"")</f>
        <v/>
      </c>
      <c r="N26" s="201" t="str">
        <f>IF(CONCATENATE(DATA!$BA20,DATA!$BB20)=CONCATENATE($N$7,$N$6),DATA!$AZ20,"")</f>
        <v/>
      </c>
      <c r="O26" s="200" t="str">
        <f>IF(CONCATENATE(DATA!$BA20,DATA!$BB20)=CONCATENATE($O$7,$N$6),DATA!$AZ20,"")</f>
        <v/>
      </c>
      <c r="P26" s="202" t="str">
        <f>IF(CONCATENATE(DATA!$BA20,DATA!$BB20)=CONCATENATE($P$7,$N$6),DATA!$AZ20,"")</f>
        <v/>
      </c>
      <c r="Q26" s="201" t="str">
        <f>IF(CONCATENATE(DATA!$BA20,DATA!$BB20)=CONCATENATE($Q$7,$Q$6),DATA!$AZ20,"")</f>
        <v/>
      </c>
      <c r="R26" s="200" t="str">
        <f>IF(CONCATENATE(DATA!$BA20,DATA!$BB20)=CONCATENATE($R$7,$Q$6),DATA!$AZ20,"")</f>
        <v/>
      </c>
      <c r="S26" s="202" t="str">
        <f>IF(CONCATENATE(DATA!$BA20,DATA!$BB20)=CONCATENATE($S$7,$Q$6),DATA!$AZ20,"")</f>
        <v/>
      </c>
      <c r="T26" s="201" t="str">
        <f>IF((MID(CONCATENATE(DATA!$BA20,DATA!$BC20),1,2))=CONCATENATE($T$7,$T$6),DATA!$AZ20,"")</f>
        <v/>
      </c>
      <c r="U26" s="200" t="str">
        <f>IF((MID(CONCATENATE(DATA!$BA20,DATA!$BC20),1,2))=CONCATENATE($U$7,$T$6),DATA!$AZ20,"")</f>
        <v/>
      </c>
      <c r="V26" s="203" t="str">
        <f>IF((MID(CONCATENATE(DATA!$BA20,DATA!$BC20),1,2))=CONCATENATE($V$7,$T$6),DATA!$AZ20,"")</f>
        <v/>
      </c>
      <c r="W26" s="199" t="str">
        <f>IF((MID(CONCATENATE(DATA!$BA20,DATA!$BC20),1,2))=CONCATENATE($W$7,$W$6),DATA!$AZ20,"")</f>
        <v/>
      </c>
      <c r="X26" s="200">
        <f>IF((MID(CONCATENATE(DATA!$BA20,DATA!$BC20),1,2))=CONCATENATE($X$7,$W$6),DATA!$AZ20,"")</f>
        <v>1</v>
      </c>
      <c r="Y26" s="203" t="str">
        <f>IF((MID(CONCATENATE(DATA!$BA20,DATA!$BC20),1,2))=CONCATENATE($Y$7,$W$6),DATA!$AZ20,"")</f>
        <v/>
      </c>
      <c r="Z26" s="199" t="str">
        <f>IF((MID(CONCATENATE(DATA!$BA20,DATA!$BC20),1,2))=CONCATENATE($Z$7,$Z$6),DATA!$AZ20,"")</f>
        <v/>
      </c>
      <c r="AA26" s="200" t="str">
        <f>IF((MID(CONCATENATE(DATA!$BA20,DATA!$BC20),1,2))=CONCATENATE($AA$7,$Z$6),DATA!$AZ20,"")</f>
        <v/>
      </c>
      <c r="AB26" s="202" t="str">
        <f>IF((MID(CONCATENATE(DATA!$BA20,DATA!$BC20),1,2))=CONCATENATE($AB$7,$Z$6),DATA!$AZ20,"")</f>
        <v/>
      </c>
      <c r="AC26" s="199" t="str">
        <f>IF((MID(CONCATENATE(DATA!$BA20,DATA!$BC20),1,2))=CONCATENATE($AC$7,$AC$6),DATA!$AZ20,"")</f>
        <v/>
      </c>
      <c r="AD26" s="200" t="str">
        <f>IF((MID(CONCATENATE(DATA!$BA20,DATA!$BC20),1,2))=CONCATENATE($AD$7,$AC$6),DATA!$AZ20,"")</f>
        <v/>
      </c>
      <c r="AE26" s="202" t="str">
        <f>IF((MID(CONCATENATE(DATA!$BA20,DATA!$BC20),1,2))=CONCATENATE($AE$7,$AC$6),DATA!$AZ20,"")</f>
        <v/>
      </c>
      <c r="AF26" s="199" t="str">
        <f>IF((MID(CONCATENATE(DATA!$BA20,DATA!$BD20),1,2))=CONCATENATE($AF$7,$AF$6),DATA!$AZ20,"")</f>
        <v/>
      </c>
      <c r="AG26" s="200" t="str">
        <f>IF((MID(CONCATENATE(DATA!$BA20,DATA!$BD20),1,2))=CONCATENATE($AG$7,$AF$6),DATA!$AZ20,"")</f>
        <v/>
      </c>
      <c r="AH26" s="202" t="str">
        <f>IF((MID(CONCATENATE(DATA!$BA20,DATA!$BD20),1,2))=CONCATENATE($AH$7,$AF$6),DATA!$AZ20,"")</f>
        <v/>
      </c>
    </row>
    <row r="27" spans="1:34" x14ac:dyDescent="0.3">
      <c r="A27" s="193" t="str">
        <f>IF(DATA!BK21&lt;&gt;"",DATA!BK21,"")</f>
        <v>5</v>
      </c>
      <c r="B27" s="199" t="str">
        <f>IF(DATA!$BA21=B$6,IF(DATA!$AZ21&gt;0,DATA!$AZ21,""),"")</f>
        <v/>
      </c>
      <c r="C27" s="200">
        <f>IF(DATA!$BA21=C$6,IF(DATA!$AZ21&gt;0,DATA!$AZ21,""),"")</f>
        <v>1</v>
      </c>
      <c r="D27" s="200" t="str">
        <f>IF(DATA!$BA21=D$6,IF(DATA!$AZ21&gt;0,DATA!$AZ21,""),"")</f>
        <v/>
      </c>
      <c r="E27" s="201" t="str">
        <f>IF(CONCATENATE(DATA!$BA21,DATA!$BB21)=CONCATENATE($E$7,$E$6),DATA!$AZ21,"")</f>
        <v/>
      </c>
      <c r="F27" s="200">
        <f>IF(CONCATENATE(DATA!$BA21,DATA!$BB21)=CONCATENATE($F$7,$E$6),DATA!$AZ21,"")</f>
        <v>1</v>
      </c>
      <c r="G27" s="200" t="str">
        <f>IF(CONCATENATE(DATA!$BA21,DATA!$BB21)=CONCATENATE($G$7,$E$6),DATA!$AZ21,"")</f>
        <v/>
      </c>
      <c r="H27" s="201" t="str">
        <f>IF(CONCATENATE(DATA!$BA21,DATA!$BB21)=CONCATENATE($H$7,$H$6),DATA!$AZ21,"")</f>
        <v/>
      </c>
      <c r="I27" s="200" t="str">
        <f>IF(CONCATENATE(DATA!$BA21,DATA!$BB21)=CONCATENATE($I$7,$H$6),DATA!$AZ21,"")</f>
        <v/>
      </c>
      <c r="J27" s="202" t="str">
        <f>IF(CONCATENATE(DATA!$BA21,DATA!$BB21)=CONCATENATE($J$7,$H$6),DATA!$AZ21,"")</f>
        <v/>
      </c>
      <c r="K27" s="201" t="str">
        <f>IF(CONCATENATE(DATA!$BA21,DATA!$BB21)=CONCATENATE($K$7,$K$6),DATA!$AZ21,"")</f>
        <v/>
      </c>
      <c r="L27" s="200" t="str">
        <f>IF(CONCATENATE(DATA!$BA21,DATA!$BB21)=CONCATENATE($L$7,$K$6),DATA!$AZ21,"")</f>
        <v/>
      </c>
      <c r="M27" s="202" t="str">
        <f>IF(CONCATENATE(DATA!$BA21,DATA!$BB21)=CONCATENATE($M$7,$K$6),DATA!$AZ21,"")</f>
        <v/>
      </c>
      <c r="N27" s="201" t="str">
        <f>IF(CONCATENATE(DATA!$BA21,DATA!$BB21)=CONCATENATE($N$7,$N$6),DATA!$AZ21,"")</f>
        <v/>
      </c>
      <c r="O27" s="200" t="str">
        <f>IF(CONCATENATE(DATA!$BA21,DATA!$BB21)=CONCATENATE($O$7,$N$6),DATA!$AZ21,"")</f>
        <v/>
      </c>
      <c r="P27" s="202" t="str">
        <f>IF(CONCATENATE(DATA!$BA21,DATA!$BB21)=CONCATENATE($P$7,$N$6),DATA!$AZ21,"")</f>
        <v/>
      </c>
      <c r="Q27" s="201" t="str">
        <f>IF(CONCATENATE(DATA!$BA21,DATA!$BB21)=CONCATENATE($Q$7,$Q$6),DATA!$AZ21,"")</f>
        <v/>
      </c>
      <c r="R27" s="200" t="str">
        <f>IF(CONCATENATE(DATA!$BA21,DATA!$BB21)=CONCATENATE($R$7,$Q$6),DATA!$AZ21,"")</f>
        <v/>
      </c>
      <c r="S27" s="202" t="str">
        <f>IF(CONCATENATE(DATA!$BA21,DATA!$BB21)=CONCATENATE($S$7,$Q$6),DATA!$AZ21,"")</f>
        <v/>
      </c>
      <c r="T27" s="201" t="str">
        <f>IF((MID(CONCATENATE(DATA!$BA21,DATA!$BC21),1,2))=CONCATENATE($T$7,$T$6),DATA!$AZ21,"")</f>
        <v/>
      </c>
      <c r="U27" s="200" t="str">
        <f>IF((MID(CONCATENATE(DATA!$BA21,DATA!$BC21),1,2))=CONCATENATE($U$7,$T$6),DATA!$AZ21,"")</f>
        <v/>
      </c>
      <c r="V27" s="203" t="str">
        <f>IF((MID(CONCATENATE(DATA!$BA21,DATA!$BC21),1,2))=CONCATENATE($V$7,$T$6),DATA!$AZ21,"")</f>
        <v/>
      </c>
      <c r="W27" s="199" t="str">
        <f>IF((MID(CONCATENATE(DATA!$BA21,DATA!$BC21),1,2))=CONCATENATE($W$7,$W$6),DATA!$AZ21,"")</f>
        <v/>
      </c>
      <c r="X27" s="200" t="str">
        <f>IF((MID(CONCATENATE(DATA!$BA21,DATA!$BC21),1,2))=CONCATENATE($X$7,$W$6),DATA!$AZ21,"")</f>
        <v/>
      </c>
      <c r="Y27" s="203" t="str">
        <f>IF((MID(CONCATENATE(DATA!$BA21,DATA!$BC21),1,2))=CONCATENATE($Y$7,$W$6),DATA!$AZ21,"")</f>
        <v/>
      </c>
      <c r="Z27" s="199" t="str">
        <f>IF((MID(CONCATENATE(DATA!$BA21,DATA!$BC21),1,2))=CONCATENATE($Z$7,$Z$6),DATA!$AZ21,"")</f>
        <v/>
      </c>
      <c r="AA27" s="200" t="str">
        <f>IF((MID(CONCATENATE(DATA!$BA21,DATA!$BC21),1,2))=CONCATENATE($AA$7,$Z$6),DATA!$AZ21,"")</f>
        <v/>
      </c>
      <c r="AB27" s="202" t="str">
        <f>IF((MID(CONCATENATE(DATA!$BA21,DATA!$BC21),1,2))=CONCATENATE($AB$7,$Z$6),DATA!$AZ21,"")</f>
        <v/>
      </c>
      <c r="AC27" s="199" t="str">
        <f>IF((MID(CONCATENATE(DATA!$BA21,DATA!$BC21),1,2))=CONCATENATE($AC$7,$AC$6),DATA!$AZ21,"")</f>
        <v/>
      </c>
      <c r="AD27" s="200">
        <f>IF((MID(CONCATENATE(DATA!$BA21,DATA!$BC21),1,2))=CONCATENATE($AD$7,$AC$6),DATA!$AZ21,"")</f>
        <v>1</v>
      </c>
      <c r="AE27" s="202" t="str">
        <f>IF((MID(CONCATENATE(DATA!$BA21,DATA!$BC21),1,2))=CONCATENATE($AE$7,$AC$6),DATA!$AZ21,"")</f>
        <v/>
      </c>
      <c r="AF27" s="199" t="str">
        <f>IF((MID(CONCATENATE(DATA!$BA21,DATA!$BD21),1,2))=CONCATENATE($AF$7,$AF$6),DATA!$AZ21,"")</f>
        <v/>
      </c>
      <c r="AG27" s="200" t="str">
        <f>IF((MID(CONCATENATE(DATA!$BA21,DATA!$BD21),1,2))=CONCATENATE($AG$7,$AF$6),DATA!$AZ21,"")</f>
        <v/>
      </c>
      <c r="AH27" s="202" t="str">
        <f>IF((MID(CONCATENATE(DATA!$BA21,DATA!$BD21),1,2))=CONCATENATE($AH$7,$AF$6),DATA!$AZ21,"")</f>
        <v/>
      </c>
    </row>
    <row r="28" spans="1:34" x14ac:dyDescent="0.3">
      <c r="A28" s="193" t="str">
        <f>IF(DATA!BK22&lt;&gt;"",DATA!BK22,"")</f>
        <v>6</v>
      </c>
      <c r="B28" s="199" t="str">
        <f>IF(DATA!$BA22=B$6,IF(DATA!$AZ22&gt;0,DATA!$AZ22,""),"")</f>
        <v/>
      </c>
      <c r="C28" s="200">
        <f>IF(DATA!$BA22=C$6,IF(DATA!$AZ22&gt;0,DATA!$AZ22,""),"")</f>
        <v>1</v>
      </c>
      <c r="D28" s="200" t="str">
        <f>IF(DATA!$BA22=D$6,IF(DATA!$AZ22&gt;0,DATA!$AZ22,""),"")</f>
        <v/>
      </c>
      <c r="E28" s="201" t="str">
        <f>IF(CONCATENATE(DATA!$BA22,DATA!$BB22)=CONCATENATE($E$7,$E$6),DATA!$AZ22,"")</f>
        <v/>
      </c>
      <c r="F28" s="200">
        <f>IF(CONCATENATE(DATA!$BA22,DATA!$BB22)=CONCATENATE($F$7,$E$6),DATA!$AZ22,"")</f>
        <v>1</v>
      </c>
      <c r="G28" s="200" t="str">
        <f>IF(CONCATENATE(DATA!$BA22,DATA!$BB22)=CONCATENATE($G$7,$E$6),DATA!$AZ22,"")</f>
        <v/>
      </c>
      <c r="H28" s="201" t="str">
        <f>IF(CONCATENATE(DATA!$BA22,DATA!$BB22)=CONCATENATE($H$7,$H$6),DATA!$AZ22,"")</f>
        <v/>
      </c>
      <c r="I28" s="200" t="str">
        <f>IF(CONCATENATE(DATA!$BA22,DATA!$BB22)=CONCATENATE($I$7,$H$6),DATA!$AZ22,"")</f>
        <v/>
      </c>
      <c r="J28" s="202" t="str">
        <f>IF(CONCATENATE(DATA!$BA22,DATA!$BB22)=CONCATENATE($J$7,$H$6),DATA!$AZ22,"")</f>
        <v/>
      </c>
      <c r="K28" s="201" t="str">
        <f>IF(CONCATENATE(DATA!$BA22,DATA!$BB22)=CONCATENATE($K$7,$K$6),DATA!$AZ22,"")</f>
        <v/>
      </c>
      <c r="L28" s="200" t="str">
        <f>IF(CONCATENATE(DATA!$BA22,DATA!$BB22)=CONCATENATE($L$7,$K$6),DATA!$AZ22,"")</f>
        <v/>
      </c>
      <c r="M28" s="202" t="str">
        <f>IF(CONCATENATE(DATA!$BA22,DATA!$BB22)=CONCATENATE($M$7,$K$6),DATA!$AZ22,"")</f>
        <v/>
      </c>
      <c r="N28" s="201" t="str">
        <f>IF(CONCATENATE(DATA!$BA22,DATA!$BB22)=CONCATENATE($N$7,$N$6),DATA!$AZ22,"")</f>
        <v/>
      </c>
      <c r="O28" s="200" t="str">
        <f>IF(CONCATENATE(DATA!$BA22,DATA!$BB22)=CONCATENATE($O$7,$N$6),DATA!$AZ22,"")</f>
        <v/>
      </c>
      <c r="P28" s="202" t="str">
        <f>IF(CONCATENATE(DATA!$BA22,DATA!$BB22)=CONCATENATE($P$7,$N$6),DATA!$AZ22,"")</f>
        <v/>
      </c>
      <c r="Q28" s="201" t="str">
        <f>IF(CONCATENATE(DATA!$BA22,DATA!$BB22)=CONCATENATE($Q$7,$Q$6),DATA!$AZ22,"")</f>
        <v/>
      </c>
      <c r="R28" s="200" t="str">
        <f>IF(CONCATENATE(DATA!$BA22,DATA!$BB22)=CONCATENATE($R$7,$Q$6),DATA!$AZ22,"")</f>
        <v/>
      </c>
      <c r="S28" s="202" t="str">
        <f>IF(CONCATENATE(DATA!$BA22,DATA!$BB22)=CONCATENATE($S$7,$Q$6),DATA!$AZ22,"")</f>
        <v/>
      </c>
      <c r="T28" s="201" t="str">
        <f>IF((MID(CONCATENATE(DATA!$BA22,DATA!$BC22),1,2))=CONCATENATE($T$7,$T$6),DATA!$AZ22,"")</f>
        <v/>
      </c>
      <c r="U28" s="200" t="str">
        <f>IF((MID(CONCATENATE(DATA!$BA22,DATA!$BC22),1,2))=CONCATENATE($U$7,$T$6),DATA!$AZ22,"")</f>
        <v/>
      </c>
      <c r="V28" s="203" t="str">
        <f>IF((MID(CONCATENATE(DATA!$BA22,DATA!$BC22),1,2))=CONCATENATE($V$7,$T$6),DATA!$AZ22,"")</f>
        <v/>
      </c>
      <c r="W28" s="199" t="str">
        <f>IF((MID(CONCATENATE(DATA!$BA22,DATA!$BC22),1,2))=CONCATENATE($W$7,$W$6),DATA!$AZ22,"")</f>
        <v/>
      </c>
      <c r="X28" s="200" t="str">
        <f>IF((MID(CONCATENATE(DATA!$BA22,DATA!$BC22),1,2))=CONCATENATE($X$7,$W$6),DATA!$AZ22,"")</f>
        <v/>
      </c>
      <c r="Y28" s="203" t="str">
        <f>IF((MID(CONCATENATE(DATA!$BA22,DATA!$BC22),1,2))=CONCATENATE($Y$7,$W$6),DATA!$AZ22,"")</f>
        <v/>
      </c>
      <c r="Z28" s="199" t="str">
        <f>IF((MID(CONCATENATE(DATA!$BA22,DATA!$BC22),1,2))=CONCATENATE($Z$7,$Z$6),DATA!$AZ22,"")</f>
        <v/>
      </c>
      <c r="AA28" s="200" t="str">
        <f>IF((MID(CONCATENATE(DATA!$BA22,DATA!$BC22),1,2))=CONCATENATE($AA$7,$Z$6),DATA!$AZ22,"")</f>
        <v/>
      </c>
      <c r="AB28" s="202" t="str">
        <f>IF((MID(CONCATENATE(DATA!$BA22,DATA!$BC22),1,2))=CONCATENATE($AB$7,$Z$6),DATA!$AZ22,"")</f>
        <v/>
      </c>
      <c r="AC28" s="199" t="str">
        <f>IF((MID(CONCATENATE(DATA!$BA22,DATA!$BC22),1,2))=CONCATENATE($AC$7,$AC$6),DATA!$AZ22,"")</f>
        <v/>
      </c>
      <c r="AD28" s="200">
        <f>IF((MID(CONCATENATE(DATA!$BA22,DATA!$BC22),1,2))=CONCATENATE($AD$7,$AC$6),DATA!$AZ22,"")</f>
        <v>1</v>
      </c>
      <c r="AE28" s="202" t="str">
        <f>IF((MID(CONCATENATE(DATA!$BA22,DATA!$BC22),1,2))=CONCATENATE($AE$7,$AC$6),DATA!$AZ22,"")</f>
        <v/>
      </c>
      <c r="AF28" s="199" t="str">
        <f>IF((MID(CONCATENATE(DATA!$BA22,DATA!$BD22),1,2))=CONCATENATE($AF$7,$AF$6),DATA!$AZ22,"")</f>
        <v/>
      </c>
      <c r="AG28" s="200" t="str">
        <f>IF((MID(CONCATENATE(DATA!$BA22,DATA!$BD22),1,2))=CONCATENATE($AG$7,$AF$6),DATA!$AZ22,"")</f>
        <v/>
      </c>
      <c r="AH28" s="202" t="str">
        <f>IF((MID(CONCATENATE(DATA!$BA22,DATA!$BD22),1,2))=CONCATENATE($AH$7,$AF$6),DATA!$AZ22,"")</f>
        <v/>
      </c>
    </row>
    <row r="29" spans="1:34" x14ac:dyDescent="0.3">
      <c r="A29" s="193" t="str">
        <f>IF(DATA!BK23&lt;&gt;"",DATA!BK23,"")</f>
        <v>7_1</v>
      </c>
      <c r="B29" s="199">
        <f>IF(DATA!$BA23=B$6,IF(DATA!$AZ23&gt;0,DATA!$AZ23,""),"")</f>
        <v>1</v>
      </c>
      <c r="C29" s="200" t="str">
        <f>IF(DATA!$BA23=C$6,IF(DATA!$AZ23&gt;0,DATA!$AZ23,""),"")</f>
        <v/>
      </c>
      <c r="D29" s="200" t="str">
        <f>IF(DATA!$BA23=D$6,IF(DATA!$AZ23&gt;0,DATA!$AZ23,""),"")</f>
        <v/>
      </c>
      <c r="E29" s="201" t="str">
        <f>IF(CONCATENATE(DATA!$BA23,DATA!$BB23)=CONCATENATE($E$7,$E$6),DATA!$AZ23,"")</f>
        <v/>
      </c>
      <c r="F29" s="200" t="str">
        <f>IF(CONCATENATE(DATA!$BA23,DATA!$BB23)=CONCATENATE($F$7,$E$6),DATA!$AZ23,"")</f>
        <v/>
      </c>
      <c r="G29" s="200" t="str">
        <f>IF(CONCATENATE(DATA!$BA23,DATA!$BB23)=CONCATENATE($G$7,$E$6),DATA!$AZ23,"")</f>
        <v/>
      </c>
      <c r="H29" s="201">
        <f>IF(CONCATENATE(DATA!$BA23,DATA!$BB23)=CONCATENATE($H$7,$H$6),DATA!$AZ23,"")</f>
        <v>1</v>
      </c>
      <c r="I29" s="200" t="str">
        <f>IF(CONCATENATE(DATA!$BA23,DATA!$BB23)=CONCATENATE($I$7,$H$6),DATA!$AZ23,"")</f>
        <v/>
      </c>
      <c r="J29" s="202" t="str">
        <f>IF(CONCATENATE(DATA!$BA23,DATA!$BB23)=CONCATENATE($J$7,$H$6),DATA!$AZ23,"")</f>
        <v/>
      </c>
      <c r="K29" s="201" t="str">
        <f>IF(CONCATENATE(DATA!$BA23,DATA!$BB23)=CONCATENATE($K$7,$K$6),DATA!$AZ23,"")</f>
        <v/>
      </c>
      <c r="L29" s="200" t="str">
        <f>IF(CONCATENATE(DATA!$BA23,DATA!$BB23)=CONCATENATE($L$7,$K$6),DATA!$AZ23,"")</f>
        <v/>
      </c>
      <c r="M29" s="202" t="str">
        <f>IF(CONCATENATE(DATA!$BA23,DATA!$BB23)=CONCATENATE($M$7,$K$6),DATA!$AZ23,"")</f>
        <v/>
      </c>
      <c r="N29" s="201" t="str">
        <f>IF(CONCATENATE(DATA!$BA23,DATA!$BB23)=CONCATENATE($N$7,$N$6),DATA!$AZ23,"")</f>
        <v/>
      </c>
      <c r="O29" s="200" t="str">
        <f>IF(CONCATENATE(DATA!$BA23,DATA!$BB23)=CONCATENATE($O$7,$N$6),DATA!$AZ23,"")</f>
        <v/>
      </c>
      <c r="P29" s="202" t="str">
        <f>IF(CONCATENATE(DATA!$BA23,DATA!$BB23)=CONCATENATE($P$7,$N$6),DATA!$AZ23,"")</f>
        <v/>
      </c>
      <c r="Q29" s="201" t="str">
        <f>IF(CONCATENATE(DATA!$BA23,DATA!$BB23)=CONCATENATE($Q$7,$Q$6),DATA!$AZ23,"")</f>
        <v/>
      </c>
      <c r="R29" s="200" t="str">
        <f>IF(CONCATENATE(DATA!$BA23,DATA!$BB23)=CONCATENATE($R$7,$Q$6),DATA!$AZ23,"")</f>
        <v/>
      </c>
      <c r="S29" s="202" t="str">
        <f>IF(CONCATENATE(DATA!$BA23,DATA!$BB23)=CONCATENATE($S$7,$Q$6),DATA!$AZ23,"")</f>
        <v/>
      </c>
      <c r="T29" s="201">
        <f>IF((MID(CONCATENATE(DATA!$BA23,DATA!$BC23),1,2))=CONCATENATE($T$7,$T$6),DATA!$AZ23,"")</f>
        <v>1</v>
      </c>
      <c r="U29" s="200" t="str">
        <f>IF((MID(CONCATENATE(DATA!$BA23,DATA!$BC23),1,2))=CONCATENATE($U$7,$T$6),DATA!$AZ23,"")</f>
        <v/>
      </c>
      <c r="V29" s="203" t="str">
        <f>IF((MID(CONCATENATE(DATA!$BA23,DATA!$BC23),1,2))=CONCATENATE($V$7,$T$6),DATA!$AZ23,"")</f>
        <v/>
      </c>
      <c r="W29" s="199" t="str">
        <f>IF((MID(CONCATENATE(DATA!$BA23,DATA!$BC23),1,2))=CONCATENATE($W$7,$W$6),DATA!$AZ23,"")</f>
        <v/>
      </c>
      <c r="X29" s="200" t="str">
        <f>IF((MID(CONCATENATE(DATA!$BA23,DATA!$BC23),1,2))=CONCATENATE($X$7,$W$6),DATA!$AZ23,"")</f>
        <v/>
      </c>
      <c r="Y29" s="203" t="str">
        <f>IF((MID(CONCATENATE(DATA!$BA23,DATA!$BC23),1,2))=CONCATENATE($Y$7,$W$6),DATA!$AZ23,"")</f>
        <v/>
      </c>
      <c r="Z29" s="199" t="str">
        <f>IF((MID(CONCATENATE(DATA!$BA23,DATA!$BC23),1,2))=CONCATENATE($Z$7,$Z$6),DATA!$AZ23,"")</f>
        <v/>
      </c>
      <c r="AA29" s="200" t="str">
        <f>IF((MID(CONCATENATE(DATA!$BA23,DATA!$BC23),1,2))=CONCATENATE($AA$7,$Z$6),DATA!$AZ23,"")</f>
        <v/>
      </c>
      <c r="AB29" s="202" t="str">
        <f>IF((MID(CONCATENATE(DATA!$BA23,DATA!$BC23),1,2))=CONCATENATE($AB$7,$Z$6),DATA!$AZ23,"")</f>
        <v/>
      </c>
      <c r="AC29" s="199" t="str">
        <f>IF((MID(CONCATENATE(DATA!$BA23,DATA!$BC23),1,2))=CONCATENATE($AC$7,$AC$6),DATA!$AZ23,"")</f>
        <v/>
      </c>
      <c r="AD29" s="200" t="str">
        <f>IF((MID(CONCATENATE(DATA!$BA23,DATA!$BC23),1,2))=CONCATENATE($AD$7,$AC$6),DATA!$AZ23,"")</f>
        <v/>
      </c>
      <c r="AE29" s="202" t="str">
        <f>IF((MID(CONCATENATE(DATA!$BA23,DATA!$BC23),1,2))=CONCATENATE($AE$7,$AC$6),DATA!$AZ23,"")</f>
        <v/>
      </c>
      <c r="AF29" s="199" t="str">
        <f>IF((MID(CONCATENATE(DATA!$BA23,DATA!$BD23),1,2))=CONCATENATE($AF$7,$AF$6),DATA!$AZ23,"")</f>
        <v/>
      </c>
      <c r="AG29" s="200" t="str">
        <f>IF((MID(CONCATENATE(DATA!$BA23,DATA!$BD23),1,2))=CONCATENATE($AG$7,$AF$6),DATA!$AZ23,"")</f>
        <v/>
      </c>
      <c r="AH29" s="202" t="str">
        <f>IF((MID(CONCATENATE(DATA!$BA23,DATA!$BD23),1,2))=CONCATENATE($AH$7,$AF$6),DATA!$AZ23,"")</f>
        <v/>
      </c>
    </row>
    <row r="30" spans="1:34" x14ac:dyDescent="0.3">
      <c r="A30" s="193" t="str">
        <f>IF(DATA!BK24&lt;&gt;"",DATA!BK24,"")</f>
        <v>7_2</v>
      </c>
      <c r="B30" s="199">
        <f>IF(DATA!$BA24=B$6,IF(DATA!$AZ24&gt;0,DATA!$AZ24,""),"")</f>
        <v>1</v>
      </c>
      <c r="C30" s="200" t="str">
        <f>IF(DATA!$BA24=C$6,IF(DATA!$AZ24&gt;0,DATA!$AZ24,""),"")</f>
        <v/>
      </c>
      <c r="D30" s="200" t="str">
        <f>IF(DATA!$BA24=D$6,IF(DATA!$AZ24&gt;0,DATA!$AZ24,""),"")</f>
        <v/>
      </c>
      <c r="E30" s="201" t="str">
        <f>IF(CONCATENATE(DATA!$BA24,DATA!$BB24)=CONCATENATE($E$7,$E$6),DATA!$AZ24,"")</f>
        <v/>
      </c>
      <c r="F30" s="200" t="str">
        <f>IF(CONCATENATE(DATA!$BA24,DATA!$BB24)=CONCATENATE($F$7,$E$6),DATA!$AZ24,"")</f>
        <v/>
      </c>
      <c r="G30" s="200" t="str">
        <f>IF(CONCATENATE(DATA!$BA24,DATA!$BB24)=CONCATENATE($G$7,$E$6),DATA!$AZ24,"")</f>
        <v/>
      </c>
      <c r="H30" s="201">
        <f>IF(CONCATENATE(DATA!$BA24,DATA!$BB24)=CONCATENATE($H$7,$H$6),DATA!$AZ24,"")</f>
        <v>1</v>
      </c>
      <c r="I30" s="200" t="str">
        <f>IF(CONCATENATE(DATA!$BA24,DATA!$BB24)=CONCATENATE($I$7,$H$6),DATA!$AZ24,"")</f>
        <v/>
      </c>
      <c r="J30" s="202" t="str">
        <f>IF(CONCATENATE(DATA!$BA24,DATA!$BB24)=CONCATENATE($J$7,$H$6),DATA!$AZ24,"")</f>
        <v/>
      </c>
      <c r="K30" s="201" t="str">
        <f>IF(CONCATENATE(DATA!$BA24,DATA!$BB24)=CONCATENATE($K$7,$K$6),DATA!$AZ24,"")</f>
        <v/>
      </c>
      <c r="L30" s="200" t="str">
        <f>IF(CONCATENATE(DATA!$BA24,DATA!$BB24)=CONCATENATE($L$7,$K$6),DATA!$AZ24,"")</f>
        <v/>
      </c>
      <c r="M30" s="202" t="str">
        <f>IF(CONCATENATE(DATA!$BA24,DATA!$BB24)=CONCATENATE($M$7,$K$6),DATA!$AZ24,"")</f>
        <v/>
      </c>
      <c r="N30" s="201" t="str">
        <f>IF(CONCATENATE(DATA!$BA24,DATA!$BB24)=CONCATENATE($N$7,$N$6),DATA!$AZ24,"")</f>
        <v/>
      </c>
      <c r="O30" s="200" t="str">
        <f>IF(CONCATENATE(DATA!$BA24,DATA!$BB24)=CONCATENATE($O$7,$N$6),DATA!$AZ24,"")</f>
        <v/>
      </c>
      <c r="P30" s="202" t="str">
        <f>IF(CONCATENATE(DATA!$BA24,DATA!$BB24)=CONCATENATE($P$7,$N$6),DATA!$AZ24,"")</f>
        <v/>
      </c>
      <c r="Q30" s="201" t="str">
        <f>IF(CONCATENATE(DATA!$BA24,DATA!$BB24)=CONCATENATE($Q$7,$Q$6),DATA!$AZ24,"")</f>
        <v/>
      </c>
      <c r="R30" s="200" t="str">
        <f>IF(CONCATENATE(DATA!$BA24,DATA!$BB24)=CONCATENATE($R$7,$Q$6),DATA!$AZ24,"")</f>
        <v/>
      </c>
      <c r="S30" s="202" t="str">
        <f>IF(CONCATENATE(DATA!$BA24,DATA!$BB24)=CONCATENATE($S$7,$Q$6),DATA!$AZ24,"")</f>
        <v/>
      </c>
      <c r="T30" s="201">
        <f>IF((MID(CONCATENATE(DATA!$BA24,DATA!$BC24),1,2))=CONCATENATE($T$7,$T$6),DATA!$AZ24,"")</f>
        <v>1</v>
      </c>
      <c r="U30" s="200" t="str">
        <f>IF((MID(CONCATENATE(DATA!$BA24,DATA!$BC24),1,2))=CONCATENATE($U$7,$T$6),DATA!$AZ24,"")</f>
        <v/>
      </c>
      <c r="V30" s="203" t="str">
        <f>IF((MID(CONCATENATE(DATA!$BA24,DATA!$BC24),1,2))=CONCATENATE($V$7,$T$6),DATA!$AZ24,"")</f>
        <v/>
      </c>
      <c r="W30" s="199" t="str">
        <f>IF((MID(CONCATENATE(DATA!$BA24,DATA!$BC24),1,2))=CONCATENATE($W$7,$W$6),DATA!$AZ24,"")</f>
        <v/>
      </c>
      <c r="X30" s="200" t="str">
        <f>IF((MID(CONCATENATE(DATA!$BA24,DATA!$BC24),1,2))=CONCATENATE($X$7,$W$6),DATA!$AZ24,"")</f>
        <v/>
      </c>
      <c r="Y30" s="203" t="str">
        <f>IF((MID(CONCATENATE(DATA!$BA24,DATA!$BC24),1,2))=CONCATENATE($Y$7,$W$6),DATA!$AZ24,"")</f>
        <v/>
      </c>
      <c r="Z30" s="199" t="str">
        <f>IF((MID(CONCATENATE(DATA!$BA24,DATA!$BC24),1,2))=CONCATENATE($Z$7,$Z$6),DATA!$AZ24,"")</f>
        <v/>
      </c>
      <c r="AA30" s="200" t="str">
        <f>IF((MID(CONCATENATE(DATA!$BA24,DATA!$BC24),1,2))=CONCATENATE($AA$7,$Z$6),DATA!$AZ24,"")</f>
        <v/>
      </c>
      <c r="AB30" s="202" t="str">
        <f>IF((MID(CONCATENATE(DATA!$BA24,DATA!$BC24),1,2))=CONCATENATE($AB$7,$Z$6),DATA!$AZ24,"")</f>
        <v/>
      </c>
      <c r="AC30" s="199" t="str">
        <f>IF((MID(CONCATENATE(DATA!$BA24,DATA!$BC24),1,2))=CONCATENATE($AC$7,$AC$6),DATA!$AZ24,"")</f>
        <v/>
      </c>
      <c r="AD30" s="200" t="str">
        <f>IF((MID(CONCATENATE(DATA!$BA24,DATA!$BC24),1,2))=CONCATENATE($AD$7,$AC$6),DATA!$AZ24,"")</f>
        <v/>
      </c>
      <c r="AE30" s="202" t="str">
        <f>IF((MID(CONCATENATE(DATA!$BA24,DATA!$BC24),1,2))=CONCATENATE($AE$7,$AC$6),DATA!$AZ24,"")</f>
        <v/>
      </c>
      <c r="AF30" s="199" t="str">
        <f>IF((MID(CONCATENATE(DATA!$BA24,DATA!$BD24),1,2))=CONCATENATE($AF$7,$AF$6),DATA!$AZ24,"")</f>
        <v/>
      </c>
      <c r="AG30" s="200" t="str">
        <f>IF((MID(CONCATENATE(DATA!$BA24,DATA!$BD24),1,2))=CONCATENATE($AG$7,$AF$6),DATA!$AZ24,"")</f>
        <v/>
      </c>
      <c r="AH30" s="202" t="str">
        <f>IF((MID(CONCATENATE(DATA!$BA24,DATA!$BD24),1,2))=CONCATENATE($AH$7,$AF$6),DATA!$AZ24,"")</f>
        <v/>
      </c>
    </row>
    <row r="31" spans="1:34" x14ac:dyDescent="0.3">
      <c r="A31" s="193" t="str">
        <f>IF(DATA!BK25&lt;&gt;"",DATA!BK25,"")</f>
        <v>8_1</v>
      </c>
      <c r="B31" s="199">
        <f>IF(DATA!$BA25=B$6,IF(DATA!$AZ25&gt;0,DATA!$AZ25,""),"")</f>
        <v>1</v>
      </c>
      <c r="C31" s="200" t="str">
        <f>IF(DATA!$BA25=C$6,IF(DATA!$AZ25&gt;0,DATA!$AZ25,""),"")</f>
        <v/>
      </c>
      <c r="D31" s="200" t="str">
        <f>IF(DATA!$BA25=D$6,IF(DATA!$AZ25&gt;0,DATA!$AZ25,""),"")</f>
        <v/>
      </c>
      <c r="E31" s="201" t="str">
        <f>IF(CONCATENATE(DATA!$BA25,DATA!$BB25)=CONCATENATE($E$7,$E$6),DATA!$AZ25,"")</f>
        <v/>
      </c>
      <c r="F31" s="200" t="str">
        <f>IF(CONCATENATE(DATA!$BA25,DATA!$BB25)=CONCATENATE($F$7,$E$6),DATA!$AZ25,"")</f>
        <v/>
      </c>
      <c r="G31" s="200" t="str">
        <f>IF(CONCATENATE(DATA!$BA25,DATA!$BB25)=CONCATENATE($G$7,$E$6),DATA!$AZ25,"")</f>
        <v/>
      </c>
      <c r="H31" s="201" t="str">
        <f>IF(CONCATENATE(DATA!$BA25,DATA!$BB25)=CONCATENATE($H$7,$H$6),DATA!$AZ25,"")</f>
        <v/>
      </c>
      <c r="I31" s="200" t="str">
        <f>IF(CONCATENATE(DATA!$BA25,DATA!$BB25)=CONCATENATE($I$7,$H$6),DATA!$AZ25,"")</f>
        <v/>
      </c>
      <c r="J31" s="202" t="str">
        <f>IF(CONCATENATE(DATA!$BA25,DATA!$BB25)=CONCATENATE($J$7,$H$6),DATA!$AZ25,"")</f>
        <v/>
      </c>
      <c r="K31" s="201">
        <f>IF(CONCATENATE(DATA!$BA25,DATA!$BB25)=CONCATENATE($K$7,$K$6),DATA!$AZ25,"")</f>
        <v>1</v>
      </c>
      <c r="L31" s="200" t="str">
        <f>IF(CONCATENATE(DATA!$BA25,DATA!$BB25)=CONCATENATE($L$7,$K$6),DATA!$AZ25,"")</f>
        <v/>
      </c>
      <c r="M31" s="202" t="str">
        <f>IF(CONCATENATE(DATA!$BA25,DATA!$BB25)=CONCATENATE($M$7,$K$6),DATA!$AZ25,"")</f>
        <v/>
      </c>
      <c r="N31" s="201" t="str">
        <f>IF(CONCATENATE(DATA!$BA25,DATA!$BB25)=CONCATENATE($N$7,$N$6),DATA!$AZ25,"")</f>
        <v/>
      </c>
      <c r="O31" s="200" t="str">
        <f>IF(CONCATENATE(DATA!$BA25,DATA!$BB25)=CONCATENATE($O$7,$N$6),DATA!$AZ25,"")</f>
        <v/>
      </c>
      <c r="P31" s="202" t="str">
        <f>IF(CONCATENATE(DATA!$BA25,DATA!$BB25)=CONCATENATE($P$7,$N$6),DATA!$AZ25,"")</f>
        <v/>
      </c>
      <c r="Q31" s="201" t="str">
        <f>IF(CONCATENATE(DATA!$BA25,DATA!$BB25)=CONCATENATE($Q$7,$Q$6),DATA!$AZ25,"")</f>
        <v/>
      </c>
      <c r="R31" s="200" t="str">
        <f>IF(CONCATENATE(DATA!$BA25,DATA!$BB25)=CONCATENATE($R$7,$Q$6),DATA!$AZ25,"")</f>
        <v/>
      </c>
      <c r="S31" s="202" t="str">
        <f>IF(CONCATENATE(DATA!$BA25,DATA!$BB25)=CONCATENATE($S$7,$Q$6),DATA!$AZ25,"")</f>
        <v/>
      </c>
      <c r="T31" s="201" t="str">
        <f>IF((MID(CONCATENATE(DATA!$BA25,DATA!$BC25),1,2))=CONCATENATE($T$7,$T$6),DATA!$AZ25,"")</f>
        <v/>
      </c>
      <c r="U31" s="200" t="str">
        <f>IF((MID(CONCATENATE(DATA!$BA25,DATA!$BC25),1,2))=CONCATENATE($U$7,$T$6),DATA!$AZ25,"")</f>
        <v/>
      </c>
      <c r="V31" s="203" t="str">
        <f>IF((MID(CONCATENATE(DATA!$BA25,DATA!$BC25),1,2))=CONCATENATE($V$7,$T$6),DATA!$AZ25,"")</f>
        <v/>
      </c>
      <c r="W31" s="199">
        <f>IF((MID(CONCATENATE(DATA!$BA25,DATA!$BC25),1,2))=CONCATENATE($W$7,$W$6),DATA!$AZ25,"")</f>
        <v>1</v>
      </c>
      <c r="X31" s="200" t="str">
        <f>IF((MID(CONCATENATE(DATA!$BA25,DATA!$BC25),1,2))=CONCATENATE($X$7,$W$6),DATA!$AZ25,"")</f>
        <v/>
      </c>
      <c r="Y31" s="203" t="str">
        <f>IF((MID(CONCATENATE(DATA!$BA25,DATA!$BC25),1,2))=CONCATENATE($Y$7,$W$6),DATA!$AZ25,"")</f>
        <v/>
      </c>
      <c r="Z31" s="199" t="str">
        <f>IF((MID(CONCATENATE(DATA!$BA25,DATA!$BC25),1,2))=CONCATENATE($Z$7,$Z$6),DATA!$AZ25,"")</f>
        <v/>
      </c>
      <c r="AA31" s="200" t="str">
        <f>IF((MID(CONCATENATE(DATA!$BA25,DATA!$BC25),1,2))=CONCATENATE($AA$7,$Z$6),DATA!$AZ25,"")</f>
        <v/>
      </c>
      <c r="AB31" s="202" t="str">
        <f>IF((MID(CONCATENATE(DATA!$BA25,DATA!$BC25),1,2))=CONCATENATE($AB$7,$Z$6),DATA!$AZ25,"")</f>
        <v/>
      </c>
      <c r="AC31" s="199" t="str">
        <f>IF((MID(CONCATENATE(DATA!$BA25,DATA!$BC25),1,2))=CONCATENATE($AC$7,$AC$6),DATA!$AZ25,"")</f>
        <v/>
      </c>
      <c r="AD31" s="200" t="str">
        <f>IF((MID(CONCATENATE(DATA!$BA25,DATA!$BC25),1,2))=CONCATENATE($AD$7,$AC$6),DATA!$AZ25,"")</f>
        <v/>
      </c>
      <c r="AE31" s="202" t="str">
        <f>IF((MID(CONCATENATE(DATA!$BA25,DATA!$BC25),1,2))=CONCATENATE($AE$7,$AC$6),DATA!$AZ25,"")</f>
        <v/>
      </c>
      <c r="AF31" s="199">
        <f>IF((MID(CONCATENATE(DATA!$BA25,DATA!$BD25),1,2))=CONCATENATE($AF$7,$AF$6),DATA!$AZ25,"")</f>
        <v>1</v>
      </c>
      <c r="AG31" s="200" t="str">
        <f>IF((MID(CONCATENATE(DATA!$BA25,DATA!$BD25),1,2))=CONCATENATE($AG$7,$AF$6),DATA!$AZ25,"")</f>
        <v/>
      </c>
      <c r="AH31" s="202" t="str">
        <f>IF((MID(CONCATENATE(DATA!$BA25,DATA!$BD25),1,2))=CONCATENATE($AH$7,$AF$6),DATA!$AZ25,"")</f>
        <v/>
      </c>
    </row>
    <row r="32" spans="1:34" x14ac:dyDescent="0.3">
      <c r="A32" s="193" t="str">
        <f>IF(DATA!BK26&lt;&gt;"",DATA!BK26,"")</f>
        <v>8_2</v>
      </c>
      <c r="B32" s="199">
        <f>IF(DATA!$BA26=B$6,IF(DATA!$AZ26&gt;0,DATA!$AZ26,""),"")</f>
        <v>1</v>
      </c>
      <c r="C32" s="200" t="str">
        <f>IF(DATA!$BA26=C$6,IF(DATA!$AZ26&gt;0,DATA!$AZ26,""),"")</f>
        <v/>
      </c>
      <c r="D32" s="200" t="str">
        <f>IF(DATA!$BA26=D$6,IF(DATA!$AZ26&gt;0,DATA!$AZ26,""),"")</f>
        <v/>
      </c>
      <c r="E32" s="201" t="str">
        <f>IF(CONCATENATE(DATA!$BA26,DATA!$BB26)=CONCATENATE($E$7,$E$6),DATA!$AZ26,"")</f>
        <v/>
      </c>
      <c r="F32" s="200" t="str">
        <f>IF(CONCATENATE(DATA!$BA26,DATA!$BB26)=CONCATENATE($F$7,$E$6),DATA!$AZ26,"")</f>
        <v/>
      </c>
      <c r="G32" s="200" t="str">
        <f>IF(CONCATENATE(DATA!$BA26,DATA!$BB26)=CONCATENATE($G$7,$E$6),DATA!$AZ26,"")</f>
        <v/>
      </c>
      <c r="H32" s="201" t="str">
        <f>IF(CONCATENATE(DATA!$BA26,DATA!$BB26)=CONCATENATE($H$7,$H$6),DATA!$AZ26,"")</f>
        <v/>
      </c>
      <c r="I32" s="200" t="str">
        <f>IF(CONCATENATE(DATA!$BA26,DATA!$BB26)=CONCATENATE($I$7,$H$6),DATA!$AZ26,"")</f>
        <v/>
      </c>
      <c r="J32" s="202" t="str">
        <f>IF(CONCATENATE(DATA!$BA26,DATA!$BB26)=CONCATENATE($J$7,$H$6),DATA!$AZ26,"")</f>
        <v/>
      </c>
      <c r="K32" s="201">
        <f>IF(CONCATENATE(DATA!$BA26,DATA!$BB26)=CONCATENATE($K$7,$K$6),DATA!$AZ26,"")</f>
        <v>1</v>
      </c>
      <c r="L32" s="200" t="str">
        <f>IF(CONCATENATE(DATA!$BA26,DATA!$BB26)=CONCATENATE($L$7,$K$6),DATA!$AZ26,"")</f>
        <v/>
      </c>
      <c r="M32" s="202" t="str">
        <f>IF(CONCATENATE(DATA!$BA26,DATA!$BB26)=CONCATENATE($M$7,$K$6),DATA!$AZ26,"")</f>
        <v/>
      </c>
      <c r="N32" s="201" t="str">
        <f>IF(CONCATENATE(DATA!$BA26,DATA!$BB26)=CONCATENATE($N$7,$N$6),DATA!$AZ26,"")</f>
        <v/>
      </c>
      <c r="O32" s="200" t="str">
        <f>IF(CONCATENATE(DATA!$BA26,DATA!$BB26)=CONCATENATE($O$7,$N$6),DATA!$AZ26,"")</f>
        <v/>
      </c>
      <c r="P32" s="202" t="str">
        <f>IF(CONCATENATE(DATA!$BA26,DATA!$BB26)=CONCATENATE($P$7,$N$6),DATA!$AZ26,"")</f>
        <v/>
      </c>
      <c r="Q32" s="201" t="str">
        <f>IF(CONCATENATE(DATA!$BA26,DATA!$BB26)=CONCATENATE($Q$7,$Q$6),DATA!$AZ26,"")</f>
        <v/>
      </c>
      <c r="R32" s="200" t="str">
        <f>IF(CONCATENATE(DATA!$BA26,DATA!$BB26)=CONCATENATE($R$7,$Q$6),DATA!$AZ26,"")</f>
        <v/>
      </c>
      <c r="S32" s="202" t="str">
        <f>IF(CONCATENATE(DATA!$BA26,DATA!$BB26)=CONCATENATE($S$7,$Q$6),DATA!$AZ26,"")</f>
        <v/>
      </c>
      <c r="T32" s="201" t="str">
        <f>IF((MID(CONCATENATE(DATA!$BA26,DATA!$BC26),1,2))=CONCATENATE($T$7,$T$6),DATA!$AZ26,"")</f>
        <v/>
      </c>
      <c r="U32" s="200" t="str">
        <f>IF((MID(CONCATENATE(DATA!$BA26,DATA!$BC26),1,2))=CONCATENATE($U$7,$T$6),DATA!$AZ26,"")</f>
        <v/>
      </c>
      <c r="V32" s="203" t="str">
        <f>IF((MID(CONCATENATE(DATA!$BA26,DATA!$BC26),1,2))=CONCATENATE($V$7,$T$6),DATA!$AZ26,"")</f>
        <v/>
      </c>
      <c r="W32" s="199">
        <f>IF((MID(CONCATENATE(DATA!$BA26,DATA!$BC26),1,2))=CONCATENATE($W$7,$W$6),DATA!$AZ26,"")</f>
        <v>1</v>
      </c>
      <c r="X32" s="200" t="str">
        <f>IF((MID(CONCATENATE(DATA!$BA26,DATA!$BC26),1,2))=CONCATENATE($X$7,$W$6),DATA!$AZ26,"")</f>
        <v/>
      </c>
      <c r="Y32" s="203" t="str">
        <f>IF((MID(CONCATENATE(DATA!$BA26,DATA!$BC26),1,2))=CONCATENATE($Y$7,$W$6),DATA!$AZ26,"")</f>
        <v/>
      </c>
      <c r="Z32" s="199" t="str">
        <f>IF((MID(CONCATENATE(DATA!$BA26,DATA!$BC26),1,2))=CONCATENATE($Z$7,$Z$6),DATA!$AZ26,"")</f>
        <v/>
      </c>
      <c r="AA32" s="200" t="str">
        <f>IF((MID(CONCATENATE(DATA!$BA26,DATA!$BC26),1,2))=CONCATENATE($AA$7,$Z$6),DATA!$AZ26,"")</f>
        <v/>
      </c>
      <c r="AB32" s="202" t="str">
        <f>IF((MID(CONCATENATE(DATA!$BA26,DATA!$BC26),1,2))=CONCATENATE($AB$7,$Z$6),DATA!$AZ26,"")</f>
        <v/>
      </c>
      <c r="AC32" s="199" t="str">
        <f>IF((MID(CONCATENATE(DATA!$BA26,DATA!$BC26),1,2))=CONCATENATE($AC$7,$AC$6),DATA!$AZ26,"")</f>
        <v/>
      </c>
      <c r="AD32" s="200" t="str">
        <f>IF((MID(CONCATENATE(DATA!$BA26,DATA!$BC26),1,2))=CONCATENATE($AD$7,$AC$6),DATA!$AZ26,"")</f>
        <v/>
      </c>
      <c r="AE32" s="202" t="str">
        <f>IF((MID(CONCATENATE(DATA!$BA26,DATA!$BC26),1,2))=CONCATENATE($AE$7,$AC$6),DATA!$AZ26,"")</f>
        <v/>
      </c>
      <c r="AF32" s="199">
        <f>IF((MID(CONCATENATE(DATA!$BA26,DATA!$BD26),1,2))=CONCATENATE($AF$7,$AF$6),DATA!$AZ26,"")</f>
        <v>1</v>
      </c>
      <c r="AG32" s="200" t="str">
        <f>IF((MID(CONCATENATE(DATA!$BA26,DATA!$BD26),1,2))=CONCATENATE($AG$7,$AF$6),DATA!$AZ26,"")</f>
        <v/>
      </c>
      <c r="AH32" s="202" t="str">
        <f>IF((MID(CONCATENATE(DATA!$BA26,DATA!$BD26),1,2))=CONCATENATE($AH$7,$AF$6),DATA!$AZ26,"")</f>
        <v/>
      </c>
    </row>
    <row r="33" spans="1:34" x14ac:dyDescent="0.3">
      <c r="A33" s="193" t="str">
        <f>IF(DATA!BK27&lt;&gt;"",DATA!BK27,"")</f>
        <v>8_3</v>
      </c>
      <c r="B33" s="199">
        <f>IF(DATA!$BA27=B$6,IF(DATA!$AZ27&gt;0,DATA!$AZ27,""),"")</f>
        <v>1</v>
      </c>
      <c r="C33" s="200" t="str">
        <f>IF(DATA!$BA27=C$6,IF(DATA!$AZ27&gt;0,DATA!$AZ27,""),"")</f>
        <v/>
      </c>
      <c r="D33" s="200" t="str">
        <f>IF(DATA!$BA27=D$6,IF(DATA!$AZ27&gt;0,DATA!$AZ27,""),"")</f>
        <v/>
      </c>
      <c r="E33" s="201">
        <f>IF(CONCATENATE(DATA!$BA27,DATA!$BB27)=CONCATENATE($E$7,$E$6),DATA!$AZ27,"")</f>
        <v>1</v>
      </c>
      <c r="F33" s="200" t="str">
        <f>IF(CONCATENATE(DATA!$BA27,DATA!$BB27)=CONCATENATE($F$7,$E$6),DATA!$AZ27,"")</f>
        <v/>
      </c>
      <c r="G33" s="200" t="str">
        <f>IF(CONCATENATE(DATA!$BA27,DATA!$BB27)=CONCATENATE($G$7,$E$6),DATA!$AZ27,"")</f>
        <v/>
      </c>
      <c r="H33" s="201" t="str">
        <f>IF(CONCATENATE(DATA!$BA27,DATA!$BB27)=CONCATENATE($H$7,$H$6),DATA!$AZ27,"")</f>
        <v/>
      </c>
      <c r="I33" s="200" t="str">
        <f>IF(CONCATENATE(DATA!$BA27,DATA!$BB27)=CONCATENATE($I$7,$H$6),DATA!$AZ27,"")</f>
        <v/>
      </c>
      <c r="J33" s="202" t="str">
        <f>IF(CONCATENATE(DATA!$BA27,DATA!$BB27)=CONCATENATE($J$7,$H$6),DATA!$AZ27,"")</f>
        <v/>
      </c>
      <c r="K33" s="201" t="str">
        <f>IF(CONCATENATE(DATA!$BA27,DATA!$BB27)=CONCATENATE($K$7,$K$6),DATA!$AZ27,"")</f>
        <v/>
      </c>
      <c r="L33" s="200" t="str">
        <f>IF(CONCATENATE(DATA!$BA27,DATA!$BB27)=CONCATENATE($L$7,$K$6),DATA!$AZ27,"")</f>
        <v/>
      </c>
      <c r="M33" s="202" t="str">
        <f>IF(CONCATENATE(DATA!$BA27,DATA!$BB27)=CONCATENATE($M$7,$K$6),DATA!$AZ27,"")</f>
        <v/>
      </c>
      <c r="N33" s="201" t="str">
        <f>IF(CONCATENATE(DATA!$BA27,DATA!$BB27)=CONCATENATE($N$7,$N$6),DATA!$AZ27,"")</f>
        <v/>
      </c>
      <c r="O33" s="200" t="str">
        <f>IF(CONCATENATE(DATA!$BA27,DATA!$BB27)=CONCATENATE($O$7,$N$6),DATA!$AZ27,"")</f>
        <v/>
      </c>
      <c r="P33" s="202" t="str">
        <f>IF(CONCATENATE(DATA!$BA27,DATA!$BB27)=CONCATENATE($P$7,$N$6),DATA!$AZ27,"")</f>
        <v/>
      </c>
      <c r="Q33" s="201" t="str">
        <f>IF(CONCATENATE(DATA!$BA27,DATA!$BB27)=CONCATENATE($Q$7,$Q$6),DATA!$AZ27,"")</f>
        <v/>
      </c>
      <c r="R33" s="200" t="str">
        <f>IF(CONCATENATE(DATA!$BA27,DATA!$BB27)=CONCATENATE($R$7,$Q$6),DATA!$AZ27,"")</f>
        <v/>
      </c>
      <c r="S33" s="202" t="str">
        <f>IF(CONCATENATE(DATA!$BA27,DATA!$BB27)=CONCATENATE($S$7,$Q$6),DATA!$AZ27,"")</f>
        <v/>
      </c>
      <c r="T33" s="201" t="str">
        <f>IF((MID(CONCATENATE(DATA!$BA27,DATA!$BC27),1,2))=CONCATENATE($T$7,$T$6),DATA!$AZ27,"")</f>
        <v/>
      </c>
      <c r="U33" s="200" t="str">
        <f>IF((MID(CONCATENATE(DATA!$BA27,DATA!$BC27),1,2))=CONCATENATE($U$7,$T$6),DATA!$AZ27,"")</f>
        <v/>
      </c>
      <c r="V33" s="203" t="str">
        <f>IF((MID(CONCATENATE(DATA!$BA27,DATA!$BC27),1,2))=CONCATENATE($V$7,$T$6),DATA!$AZ27,"")</f>
        <v/>
      </c>
      <c r="W33" s="199">
        <f>IF((MID(CONCATENATE(DATA!$BA27,DATA!$BC27),1,2))=CONCATENATE($W$7,$W$6),DATA!$AZ27,"")</f>
        <v>1</v>
      </c>
      <c r="X33" s="200" t="str">
        <f>IF((MID(CONCATENATE(DATA!$BA27,DATA!$BC27),1,2))=CONCATENATE($X$7,$W$6),DATA!$AZ27,"")</f>
        <v/>
      </c>
      <c r="Y33" s="203" t="str">
        <f>IF((MID(CONCATENATE(DATA!$BA27,DATA!$BC27),1,2))=CONCATENATE($Y$7,$W$6),DATA!$AZ27,"")</f>
        <v/>
      </c>
      <c r="Z33" s="199" t="str">
        <f>IF((MID(CONCATENATE(DATA!$BA27,DATA!$BC27),1,2))=CONCATENATE($Z$7,$Z$6),DATA!$AZ27,"")</f>
        <v/>
      </c>
      <c r="AA33" s="200" t="str">
        <f>IF((MID(CONCATENATE(DATA!$BA27,DATA!$BC27),1,2))=CONCATENATE($AA$7,$Z$6),DATA!$AZ27,"")</f>
        <v/>
      </c>
      <c r="AB33" s="202" t="str">
        <f>IF((MID(CONCATENATE(DATA!$BA27,DATA!$BC27),1,2))=CONCATENATE($AB$7,$Z$6),DATA!$AZ27,"")</f>
        <v/>
      </c>
      <c r="AC33" s="199" t="str">
        <f>IF((MID(CONCATENATE(DATA!$BA27,DATA!$BC27),1,2))=CONCATENATE($AC$7,$AC$6),DATA!$AZ27,"")</f>
        <v/>
      </c>
      <c r="AD33" s="200" t="str">
        <f>IF((MID(CONCATENATE(DATA!$BA27,DATA!$BC27),1,2))=CONCATENATE($AD$7,$AC$6),DATA!$AZ27,"")</f>
        <v/>
      </c>
      <c r="AE33" s="202" t="str">
        <f>IF((MID(CONCATENATE(DATA!$BA27,DATA!$BC27),1,2))=CONCATENATE($AE$7,$AC$6),DATA!$AZ27,"")</f>
        <v/>
      </c>
      <c r="AF33" s="199" t="str">
        <f>IF((MID(CONCATENATE(DATA!$BA27,DATA!$BD27),1,2))=CONCATENATE($AF$7,$AF$6),DATA!$AZ27,"")</f>
        <v/>
      </c>
      <c r="AG33" s="200" t="str">
        <f>IF((MID(CONCATENATE(DATA!$BA27,DATA!$BD27),1,2))=CONCATENATE($AG$7,$AF$6),DATA!$AZ27,"")</f>
        <v/>
      </c>
      <c r="AH33" s="202" t="str">
        <f>IF((MID(CONCATENATE(DATA!$BA27,DATA!$BD27),1,2))=CONCATENATE($AH$7,$AF$6),DATA!$AZ27,"")</f>
        <v/>
      </c>
    </row>
    <row r="34" spans="1:34" x14ac:dyDescent="0.3">
      <c r="A34" s="193" t="str">
        <f>IF(DATA!BK28&lt;&gt;"",DATA!BK28,"")</f>
        <v>9a_1</v>
      </c>
      <c r="B34" s="199">
        <f>IF(DATA!$BA28=B$6,IF(DATA!$AZ28&gt;0,DATA!$AZ28,""),"")</f>
        <v>1</v>
      </c>
      <c r="C34" s="200" t="str">
        <f>IF(DATA!$BA28=C$6,IF(DATA!$AZ28&gt;0,DATA!$AZ28,""),"")</f>
        <v/>
      </c>
      <c r="D34" s="200" t="str">
        <f>IF(DATA!$BA28=D$6,IF(DATA!$AZ28&gt;0,DATA!$AZ28,""),"")</f>
        <v/>
      </c>
      <c r="E34" s="201" t="str">
        <f>IF(CONCATENATE(DATA!$BA28,DATA!$BB28)=CONCATENATE($E$7,$E$6),DATA!$AZ28,"")</f>
        <v/>
      </c>
      <c r="F34" s="200" t="str">
        <f>IF(CONCATENATE(DATA!$BA28,DATA!$BB28)=CONCATENATE($F$7,$E$6),DATA!$AZ28,"")</f>
        <v/>
      </c>
      <c r="G34" s="200" t="str">
        <f>IF(CONCATENATE(DATA!$BA28,DATA!$BB28)=CONCATENATE($G$7,$E$6),DATA!$AZ28,"")</f>
        <v/>
      </c>
      <c r="H34" s="201">
        <f>IF(CONCATENATE(DATA!$BA28,DATA!$BB28)=CONCATENATE($H$7,$H$6),DATA!$AZ28,"")</f>
        <v>1</v>
      </c>
      <c r="I34" s="200" t="str">
        <f>IF(CONCATENATE(DATA!$BA28,DATA!$BB28)=CONCATENATE($I$7,$H$6),DATA!$AZ28,"")</f>
        <v/>
      </c>
      <c r="J34" s="202" t="str">
        <f>IF(CONCATENATE(DATA!$BA28,DATA!$BB28)=CONCATENATE($J$7,$H$6),DATA!$AZ28,"")</f>
        <v/>
      </c>
      <c r="K34" s="201" t="str">
        <f>IF(CONCATENATE(DATA!$BA28,DATA!$BB28)=CONCATENATE($K$7,$K$6),DATA!$AZ28,"")</f>
        <v/>
      </c>
      <c r="L34" s="200" t="str">
        <f>IF(CONCATENATE(DATA!$BA28,DATA!$BB28)=CONCATENATE($L$7,$K$6),DATA!$AZ28,"")</f>
        <v/>
      </c>
      <c r="M34" s="202" t="str">
        <f>IF(CONCATENATE(DATA!$BA28,DATA!$BB28)=CONCATENATE($M$7,$K$6),DATA!$AZ28,"")</f>
        <v/>
      </c>
      <c r="N34" s="201" t="str">
        <f>IF(CONCATENATE(DATA!$BA28,DATA!$BB28)=CONCATENATE($N$7,$N$6),DATA!$AZ28,"")</f>
        <v/>
      </c>
      <c r="O34" s="200" t="str">
        <f>IF(CONCATENATE(DATA!$BA28,DATA!$BB28)=CONCATENATE($O$7,$N$6),DATA!$AZ28,"")</f>
        <v/>
      </c>
      <c r="P34" s="202" t="str">
        <f>IF(CONCATENATE(DATA!$BA28,DATA!$BB28)=CONCATENATE($P$7,$N$6),DATA!$AZ28,"")</f>
        <v/>
      </c>
      <c r="Q34" s="201" t="str">
        <f>IF(CONCATENATE(DATA!$BA28,DATA!$BB28)=CONCATENATE($Q$7,$Q$6),DATA!$AZ28,"")</f>
        <v/>
      </c>
      <c r="R34" s="200" t="str">
        <f>IF(CONCATENATE(DATA!$BA28,DATA!$BB28)=CONCATENATE($R$7,$Q$6),DATA!$AZ28,"")</f>
        <v/>
      </c>
      <c r="S34" s="202" t="str">
        <f>IF(CONCATENATE(DATA!$BA28,DATA!$BB28)=CONCATENATE($S$7,$Q$6),DATA!$AZ28,"")</f>
        <v/>
      </c>
      <c r="T34" s="201" t="str">
        <f>IF((MID(CONCATENATE(DATA!$BA28,DATA!$BC28),1,2))=CONCATENATE($T$7,$T$6),DATA!$AZ28,"")</f>
        <v/>
      </c>
      <c r="U34" s="200" t="str">
        <f>IF((MID(CONCATENATE(DATA!$BA28,DATA!$BC28),1,2))=CONCATENATE($U$7,$T$6),DATA!$AZ28,"")</f>
        <v/>
      </c>
      <c r="V34" s="203" t="str">
        <f>IF((MID(CONCATENATE(DATA!$BA28,DATA!$BC28),1,2))=CONCATENATE($V$7,$T$6),DATA!$AZ28,"")</f>
        <v/>
      </c>
      <c r="W34" s="199">
        <f>IF((MID(CONCATENATE(DATA!$BA28,DATA!$BC28),1,2))=CONCATENATE($W$7,$W$6),DATA!$AZ28,"")</f>
        <v>1</v>
      </c>
      <c r="X34" s="200" t="str">
        <f>IF((MID(CONCATENATE(DATA!$BA28,DATA!$BC28),1,2))=CONCATENATE($X$7,$W$6),DATA!$AZ28,"")</f>
        <v/>
      </c>
      <c r="Y34" s="203" t="str">
        <f>IF((MID(CONCATENATE(DATA!$BA28,DATA!$BC28),1,2))=CONCATENATE($Y$7,$W$6),DATA!$AZ28,"")</f>
        <v/>
      </c>
      <c r="Z34" s="199" t="str">
        <f>IF((MID(CONCATENATE(DATA!$BA28,DATA!$BC28),1,2))=CONCATENATE($Z$7,$Z$6),DATA!$AZ28,"")</f>
        <v/>
      </c>
      <c r="AA34" s="200" t="str">
        <f>IF((MID(CONCATENATE(DATA!$BA28,DATA!$BC28),1,2))=CONCATENATE($AA$7,$Z$6),DATA!$AZ28,"")</f>
        <v/>
      </c>
      <c r="AB34" s="202" t="str">
        <f>IF((MID(CONCATENATE(DATA!$BA28,DATA!$BC28),1,2))=CONCATENATE($AB$7,$Z$6),DATA!$AZ28,"")</f>
        <v/>
      </c>
      <c r="AC34" s="199" t="str">
        <f>IF((MID(CONCATENATE(DATA!$BA28,DATA!$BC28),1,2))=CONCATENATE($AC$7,$AC$6),DATA!$AZ28,"")</f>
        <v/>
      </c>
      <c r="AD34" s="200" t="str">
        <f>IF((MID(CONCATENATE(DATA!$BA28,DATA!$BC28),1,2))=CONCATENATE($AD$7,$AC$6),DATA!$AZ28,"")</f>
        <v/>
      </c>
      <c r="AE34" s="202" t="str">
        <f>IF((MID(CONCATENATE(DATA!$BA28,DATA!$BC28),1,2))=CONCATENATE($AE$7,$AC$6),DATA!$AZ28,"")</f>
        <v/>
      </c>
      <c r="AF34" s="199" t="str">
        <f>IF((MID(CONCATENATE(DATA!$BA28,DATA!$BD28),1,2))=CONCATENATE($AF$7,$AF$6),DATA!$AZ28,"")</f>
        <v/>
      </c>
      <c r="AG34" s="200" t="str">
        <f>IF((MID(CONCATENATE(DATA!$BA28,DATA!$BD28),1,2))=CONCATENATE($AG$7,$AF$6),DATA!$AZ28,"")</f>
        <v/>
      </c>
      <c r="AH34" s="202" t="str">
        <f>IF((MID(CONCATENATE(DATA!$BA28,DATA!$BD28),1,2))=CONCATENATE($AH$7,$AF$6),DATA!$AZ28,"")</f>
        <v/>
      </c>
    </row>
    <row r="35" spans="1:34" x14ac:dyDescent="0.3">
      <c r="A35" s="193" t="str">
        <f>IF(DATA!BK29&lt;&gt;"",DATA!BK29,"")</f>
        <v>9a_2</v>
      </c>
      <c r="B35" s="199">
        <f>IF(DATA!$BA29=B$6,IF(DATA!$AZ29&gt;0,DATA!$AZ29,""),"")</f>
        <v>1</v>
      </c>
      <c r="C35" s="200" t="str">
        <f>IF(DATA!$BA29=C$6,IF(DATA!$AZ29&gt;0,DATA!$AZ29,""),"")</f>
        <v/>
      </c>
      <c r="D35" s="200" t="str">
        <f>IF(DATA!$BA29=D$6,IF(DATA!$AZ29&gt;0,DATA!$AZ29,""),"")</f>
        <v/>
      </c>
      <c r="E35" s="201" t="str">
        <f>IF(CONCATENATE(DATA!$BA29,DATA!$BB29)=CONCATENATE($E$7,$E$6),DATA!$AZ29,"")</f>
        <v/>
      </c>
      <c r="F35" s="200" t="str">
        <f>IF(CONCATENATE(DATA!$BA29,DATA!$BB29)=CONCATENATE($F$7,$E$6),DATA!$AZ29,"")</f>
        <v/>
      </c>
      <c r="G35" s="200" t="str">
        <f>IF(CONCATENATE(DATA!$BA29,DATA!$BB29)=CONCATENATE($G$7,$E$6),DATA!$AZ29,"")</f>
        <v/>
      </c>
      <c r="H35" s="201">
        <f>IF(CONCATENATE(DATA!$BA29,DATA!$BB29)=CONCATENATE($H$7,$H$6),DATA!$AZ29,"")</f>
        <v>1</v>
      </c>
      <c r="I35" s="200" t="str">
        <f>IF(CONCATENATE(DATA!$BA29,DATA!$BB29)=CONCATENATE($I$7,$H$6),DATA!$AZ29,"")</f>
        <v/>
      </c>
      <c r="J35" s="202" t="str">
        <f>IF(CONCATENATE(DATA!$BA29,DATA!$BB29)=CONCATENATE($J$7,$H$6),DATA!$AZ29,"")</f>
        <v/>
      </c>
      <c r="K35" s="201" t="str">
        <f>IF(CONCATENATE(DATA!$BA29,DATA!$BB29)=CONCATENATE($K$7,$K$6),DATA!$AZ29,"")</f>
        <v/>
      </c>
      <c r="L35" s="200" t="str">
        <f>IF(CONCATENATE(DATA!$BA29,DATA!$BB29)=CONCATENATE($L$7,$K$6),DATA!$AZ29,"")</f>
        <v/>
      </c>
      <c r="M35" s="202" t="str">
        <f>IF(CONCATENATE(DATA!$BA29,DATA!$BB29)=CONCATENATE($M$7,$K$6),DATA!$AZ29,"")</f>
        <v/>
      </c>
      <c r="N35" s="201" t="str">
        <f>IF(CONCATENATE(DATA!$BA29,DATA!$BB29)=CONCATENATE($N$7,$N$6),DATA!$AZ29,"")</f>
        <v/>
      </c>
      <c r="O35" s="200" t="str">
        <f>IF(CONCATENATE(DATA!$BA29,DATA!$BB29)=CONCATENATE($O$7,$N$6),DATA!$AZ29,"")</f>
        <v/>
      </c>
      <c r="P35" s="202" t="str">
        <f>IF(CONCATENATE(DATA!$BA29,DATA!$BB29)=CONCATENATE($P$7,$N$6),DATA!$AZ29,"")</f>
        <v/>
      </c>
      <c r="Q35" s="201" t="str">
        <f>IF(CONCATENATE(DATA!$BA29,DATA!$BB29)=CONCATENATE($Q$7,$Q$6),DATA!$AZ29,"")</f>
        <v/>
      </c>
      <c r="R35" s="200" t="str">
        <f>IF(CONCATENATE(DATA!$BA29,DATA!$BB29)=CONCATENATE($R$7,$Q$6),DATA!$AZ29,"")</f>
        <v/>
      </c>
      <c r="S35" s="202" t="str">
        <f>IF(CONCATENATE(DATA!$BA29,DATA!$BB29)=CONCATENATE($S$7,$Q$6),DATA!$AZ29,"")</f>
        <v/>
      </c>
      <c r="T35" s="201" t="str">
        <f>IF((MID(CONCATENATE(DATA!$BA29,DATA!$BC29),1,2))=CONCATENATE($T$7,$T$6),DATA!$AZ29,"")</f>
        <v/>
      </c>
      <c r="U35" s="200" t="str">
        <f>IF((MID(CONCATENATE(DATA!$BA29,DATA!$BC29),1,2))=CONCATENATE($U$7,$T$6),DATA!$AZ29,"")</f>
        <v/>
      </c>
      <c r="V35" s="203" t="str">
        <f>IF((MID(CONCATENATE(DATA!$BA29,DATA!$BC29),1,2))=CONCATENATE($V$7,$T$6),DATA!$AZ29,"")</f>
        <v/>
      </c>
      <c r="W35" s="199">
        <f>IF((MID(CONCATENATE(DATA!$BA29,DATA!$BC29),1,2))=CONCATENATE($W$7,$W$6),DATA!$AZ29,"")</f>
        <v>1</v>
      </c>
      <c r="X35" s="200" t="str">
        <f>IF((MID(CONCATENATE(DATA!$BA29,DATA!$BC29),1,2))=CONCATENATE($X$7,$W$6),DATA!$AZ29,"")</f>
        <v/>
      </c>
      <c r="Y35" s="203" t="str">
        <f>IF((MID(CONCATENATE(DATA!$BA29,DATA!$BC29),1,2))=CONCATENATE($Y$7,$W$6),DATA!$AZ29,"")</f>
        <v/>
      </c>
      <c r="Z35" s="199" t="str">
        <f>IF((MID(CONCATENATE(DATA!$BA29,DATA!$BC29),1,2))=CONCATENATE($Z$7,$Z$6),DATA!$AZ29,"")</f>
        <v/>
      </c>
      <c r="AA35" s="200" t="str">
        <f>IF((MID(CONCATENATE(DATA!$BA29,DATA!$BC29),1,2))=CONCATENATE($AA$7,$Z$6),DATA!$AZ29,"")</f>
        <v/>
      </c>
      <c r="AB35" s="202" t="str">
        <f>IF((MID(CONCATENATE(DATA!$BA29,DATA!$BC29),1,2))=CONCATENATE($AB$7,$Z$6),DATA!$AZ29,"")</f>
        <v/>
      </c>
      <c r="AC35" s="199" t="str">
        <f>IF((MID(CONCATENATE(DATA!$BA29,DATA!$BC29),1,2))=CONCATENATE($AC$7,$AC$6),DATA!$AZ29,"")</f>
        <v/>
      </c>
      <c r="AD35" s="200" t="str">
        <f>IF((MID(CONCATENATE(DATA!$BA29,DATA!$BC29),1,2))=CONCATENATE($AD$7,$AC$6),DATA!$AZ29,"")</f>
        <v/>
      </c>
      <c r="AE35" s="202" t="str">
        <f>IF((MID(CONCATENATE(DATA!$BA29,DATA!$BC29),1,2))=CONCATENATE($AE$7,$AC$6),DATA!$AZ29,"")</f>
        <v/>
      </c>
      <c r="AF35" s="199" t="str">
        <f>IF((MID(CONCATENATE(DATA!$BA29,DATA!$BD29),1,2))=CONCATENATE($AF$7,$AF$6),DATA!$AZ29,"")</f>
        <v/>
      </c>
      <c r="AG35" s="200" t="str">
        <f>IF((MID(CONCATENATE(DATA!$BA29,DATA!$BD29),1,2))=CONCATENATE($AG$7,$AF$6),DATA!$AZ29,"")</f>
        <v/>
      </c>
      <c r="AH35" s="202" t="str">
        <f>IF((MID(CONCATENATE(DATA!$BA29,DATA!$BD29),1,2))=CONCATENATE($AH$7,$AF$6),DATA!$AZ29,"")</f>
        <v/>
      </c>
    </row>
    <row r="36" spans="1:34" x14ac:dyDescent="0.3">
      <c r="A36" s="193" t="str">
        <f>IF(DATA!BK30&lt;&gt;"",DATA!BK30,"")</f>
        <v>9b_1</v>
      </c>
      <c r="B36" s="199" t="str">
        <f>IF(DATA!$BA30=B$6,IF(DATA!$AZ30&gt;0,DATA!$AZ30,""),"")</f>
        <v/>
      </c>
      <c r="C36" s="200">
        <f>IF(DATA!$BA30=C$6,IF(DATA!$AZ30&gt;0,DATA!$AZ30,""),"")</f>
        <v>1</v>
      </c>
      <c r="D36" s="200" t="str">
        <f>IF(DATA!$BA30=D$6,IF(DATA!$AZ30&gt;0,DATA!$AZ30,""),"")</f>
        <v/>
      </c>
      <c r="E36" s="201" t="str">
        <f>IF(CONCATENATE(DATA!$BA30,DATA!$BB30)=CONCATENATE($E$7,$E$6),DATA!$AZ30,"")</f>
        <v/>
      </c>
      <c r="F36" s="200" t="str">
        <f>IF(CONCATENATE(DATA!$BA30,DATA!$BB30)=CONCATENATE($F$7,$E$6),DATA!$AZ30,"")</f>
        <v/>
      </c>
      <c r="G36" s="200" t="str">
        <f>IF(CONCATENATE(DATA!$BA30,DATA!$BB30)=CONCATENATE($G$7,$E$6),DATA!$AZ30,"")</f>
        <v/>
      </c>
      <c r="H36" s="201" t="str">
        <f>IF(CONCATENATE(DATA!$BA30,DATA!$BB30)=CONCATENATE($H$7,$H$6),DATA!$AZ30,"")</f>
        <v/>
      </c>
      <c r="I36" s="200">
        <f>IF(CONCATENATE(DATA!$BA30,DATA!$BB30)=CONCATENATE($I$7,$H$6),DATA!$AZ30,"")</f>
        <v>1</v>
      </c>
      <c r="J36" s="202" t="str">
        <f>IF(CONCATENATE(DATA!$BA30,DATA!$BB30)=CONCATENATE($J$7,$H$6),DATA!$AZ30,"")</f>
        <v/>
      </c>
      <c r="K36" s="201" t="str">
        <f>IF(CONCATENATE(DATA!$BA30,DATA!$BB30)=CONCATENATE($K$7,$K$6),DATA!$AZ30,"")</f>
        <v/>
      </c>
      <c r="L36" s="200" t="str">
        <f>IF(CONCATENATE(DATA!$BA30,DATA!$BB30)=CONCATENATE($L$7,$K$6),DATA!$AZ30,"")</f>
        <v/>
      </c>
      <c r="M36" s="202" t="str">
        <f>IF(CONCATENATE(DATA!$BA30,DATA!$BB30)=CONCATENATE($M$7,$K$6),DATA!$AZ30,"")</f>
        <v/>
      </c>
      <c r="N36" s="201" t="str">
        <f>IF(CONCATENATE(DATA!$BA30,DATA!$BB30)=CONCATENATE($N$7,$N$6),DATA!$AZ30,"")</f>
        <v/>
      </c>
      <c r="O36" s="200" t="str">
        <f>IF(CONCATENATE(DATA!$BA30,DATA!$BB30)=CONCATENATE($O$7,$N$6),DATA!$AZ30,"")</f>
        <v/>
      </c>
      <c r="P36" s="202" t="str">
        <f>IF(CONCATENATE(DATA!$BA30,DATA!$BB30)=CONCATENATE($P$7,$N$6),DATA!$AZ30,"")</f>
        <v/>
      </c>
      <c r="Q36" s="201" t="str">
        <f>IF(CONCATENATE(DATA!$BA30,DATA!$BB30)=CONCATENATE($Q$7,$Q$6),DATA!$AZ30,"")</f>
        <v/>
      </c>
      <c r="R36" s="200" t="str">
        <f>IF(CONCATENATE(DATA!$BA30,DATA!$BB30)=CONCATENATE($R$7,$Q$6),DATA!$AZ30,"")</f>
        <v/>
      </c>
      <c r="S36" s="202" t="str">
        <f>IF(CONCATENATE(DATA!$BA30,DATA!$BB30)=CONCATENATE($S$7,$Q$6),DATA!$AZ30,"")</f>
        <v/>
      </c>
      <c r="T36" s="201" t="str">
        <f>IF((MID(CONCATENATE(DATA!$BA30,DATA!$BC30),1,2))=CONCATENATE($T$7,$T$6),DATA!$AZ30,"")</f>
        <v/>
      </c>
      <c r="U36" s="200">
        <f>IF((MID(CONCATENATE(DATA!$BA30,DATA!$BC30),1,2))=CONCATENATE($U$7,$T$6),DATA!$AZ30,"")</f>
        <v>1</v>
      </c>
      <c r="V36" s="203" t="str">
        <f>IF((MID(CONCATENATE(DATA!$BA30,DATA!$BC30),1,2))=CONCATENATE($V$7,$T$6),DATA!$AZ30,"")</f>
        <v/>
      </c>
      <c r="W36" s="199" t="str">
        <f>IF((MID(CONCATENATE(DATA!$BA30,DATA!$BC30),1,2))=CONCATENATE($W$7,$W$6),DATA!$AZ30,"")</f>
        <v/>
      </c>
      <c r="X36" s="200" t="str">
        <f>IF((MID(CONCATENATE(DATA!$BA30,DATA!$BC30),1,2))=CONCATENATE($X$7,$W$6),DATA!$AZ30,"")</f>
        <v/>
      </c>
      <c r="Y36" s="203" t="str">
        <f>IF((MID(CONCATENATE(DATA!$BA30,DATA!$BC30),1,2))=CONCATENATE($Y$7,$W$6),DATA!$AZ30,"")</f>
        <v/>
      </c>
      <c r="Z36" s="199" t="str">
        <f>IF((MID(CONCATENATE(DATA!$BA30,DATA!$BC30),1,2))=CONCATENATE($Z$7,$Z$6),DATA!$AZ30,"")</f>
        <v/>
      </c>
      <c r="AA36" s="200" t="str">
        <f>IF((MID(CONCATENATE(DATA!$BA30,DATA!$BC30),1,2))=CONCATENATE($AA$7,$Z$6),DATA!$AZ30,"")</f>
        <v/>
      </c>
      <c r="AB36" s="202" t="str">
        <f>IF((MID(CONCATENATE(DATA!$BA30,DATA!$BC30),1,2))=CONCATENATE($AB$7,$Z$6),DATA!$AZ30,"")</f>
        <v/>
      </c>
      <c r="AC36" s="199" t="str">
        <f>IF((MID(CONCATENATE(DATA!$BA30,DATA!$BC30),1,2))=CONCATENATE($AC$7,$AC$6),DATA!$AZ30,"")</f>
        <v/>
      </c>
      <c r="AD36" s="200" t="str">
        <f>IF((MID(CONCATENATE(DATA!$BA30,DATA!$BC30),1,2))=CONCATENATE($AD$7,$AC$6),DATA!$AZ30,"")</f>
        <v/>
      </c>
      <c r="AE36" s="202" t="str">
        <f>IF((MID(CONCATENATE(DATA!$BA30,DATA!$BC30),1,2))=CONCATENATE($AE$7,$AC$6),DATA!$AZ30,"")</f>
        <v/>
      </c>
      <c r="AF36" s="199" t="str">
        <f>IF((MID(CONCATENATE(DATA!$BA30,DATA!$BD30),1,2))=CONCATENATE($AF$7,$AF$6),DATA!$AZ30,"")</f>
        <v/>
      </c>
      <c r="AG36" s="200" t="str">
        <f>IF((MID(CONCATENATE(DATA!$BA30,DATA!$BD30),1,2))=CONCATENATE($AG$7,$AF$6),DATA!$AZ30,"")</f>
        <v/>
      </c>
      <c r="AH36" s="202" t="str">
        <f>IF((MID(CONCATENATE(DATA!$BA30,DATA!$BD30),1,2))=CONCATENATE($AH$7,$AF$6),DATA!$AZ30,"")</f>
        <v/>
      </c>
    </row>
    <row r="37" spans="1:34" x14ac:dyDescent="0.3">
      <c r="A37" s="193" t="str">
        <f>IF(DATA!BK31&lt;&gt;"",DATA!BK31,"")</f>
        <v>9b_2</v>
      </c>
      <c r="B37" s="199" t="str">
        <f>IF(DATA!$BA31=B$6,IF(DATA!$AZ31&gt;0,DATA!$AZ31,""),"")</f>
        <v/>
      </c>
      <c r="C37" s="200">
        <f>IF(DATA!$BA31=C$6,IF(DATA!$AZ31&gt;0,DATA!$AZ31,""),"")</f>
        <v>1</v>
      </c>
      <c r="D37" s="200" t="str">
        <f>IF(DATA!$BA31=D$6,IF(DATA!$AZ31&gt;0,DATA!$AZ31,""),"")</f>
        <v/>
      </c>
      <c r="E37" s="201" t="str">
        <f>IF(CONCATENATE(DATA!$BA31,DATA!$BB31)=CONCATENATE($E$7,$E$6),DATA!$AZ31,"")</f>
        <v/>
      </c>
      <c r="F37" s="200" t="str">
        <f>IF(CONCATENATE(DATA!$BA31,DATA!$BB31)=CONCATENATE($F$7,$E$6),DATA!$AZ31,"")</f>
        <v/>
      </c>
      <c r="G37" s="200" t="str">
        <f>IF(CONCATENATE(DATA!$BA31,DATA!$BB31)=CONCATENATE($G$7,$E$6),DATA!$AZ31,"")</f>
        <v/>
      </c>
      <c r="H37" s="201" t="str">
        <f>IF(CONCATENATE(DATA!$BA31,DATA!$BB31)=CONCATENATE($H$7,$H$6),DATA!$AZ31,"")</f>
        <v/>
      </c>
      <c r="I37" s="200" t="str">
        <f>IF(CONCATENATE(DATA!$BA31,DATA!$BB31)=CONCATENATE($I$7,$H$6),DATA!$AZ31,"")</f>
        <v/>
      </c>
      <c r="J37" s="202" t="str">
        <f>IF(CONCATENATE(DATA!$BA31,DATA!$BB31)=CONCATENATE($J$7,$H$6),DATA!$AZ31,"")</f>
        <v/>
      </c>
      <c r="K37" s="201" t="str">
        <f>IF(CONCATENATE(DATA!$BA31,DATA!$BB31)=CONCATENATE($K$7,$K$6),DATA!$AZ31,"")</f>
        <v/>
      </c>
      <c r="L37" s="200" t="str">
        <f>IF(CONCATENATE(DATA!$BA31,DATA!$BB31)=CONCATENATE($L$7,$K$6),DATA!$AZ31,"")</f>
        <v/>
      </c>
      <c r="M37" s="202" t="str">
        <f>IF(CONCATENATE(DATA!$BA31,DATA!$BB31)=CONCATENATE($M$7,$K$6),DATA!$AZ31,"")</f>
        <v/>
      </c>
      <c r="N37" s="201" t="str">
        <f>IF(CONCATENATE(DATA!$BA31,DATA!$BB31)=CONCATENATE($N$7,$N$6),DATA!$AZ31,"")</f>
        <v/>
      </c>
      <c r="O37" s="200" t="str">
        <f>IF(CONCATENATE(DATA!$BA31,DATA!$BB31)=CONCATENATE($O$7,$N$6),DATA!$AZ31,"")</f>
        <v/>
      </c>
      <c r="P37" s="202" t="str">
        <f>IF(CONCATENATE(DATA!$BA31,DATA!$BB31)=CONCATENATE($P$7,$N$6),DATA!$AZ31,"")</f>
        <v/>
      </c>
      <c r="Q37" s="201" t="str">
        <f>IF(CONCATENATE(DATA!$BA31,DATA!$BB31)=CONCATENATE($Q$7,$Q$6),DATA!$AZ31,"")</f>
        <v/>
      </c>
      <c r="R37" s="200">
        <f>IF(CONCATENATE(DATA!$BA31,DATA!$BB31)=CONCATENATE($R$7,$Q$6),DATA!$AZ31,"")</f>
        <v>1</v>
      </c>
      <c r="S37" s="202" t="str">
        <f>IF(CONCATENATE(DATA!$BA31,DATA!$BB31)=CONCATENATE($S$7,$Q$6),DATA!$AZ31,"")</f>
        <v/>
      </c>
      <c r="T37" s="201" t="str">
        <f>IF((MID(CONCATENATE(DATA!$BA31,DATA!$BC31),1,2))=CONCATENATE($T$7,$T$6),DATA!$AZ31,"")</f>
        <v/>
      </c>
      <c r="U37" s="200">
        <f>IF((MID(CONCATENATE(DATA!$BA31,DATA!$BC31),1,2))=CONCATENATE($U$7,$T$6),DATA!$AZ31,"")</f>
        <v>1</v>
      </c>
      <c r="V37" s="203" t="str">
        <f>IF((MID(CONCATENATE(DATA!$BA31,DATA!$BC31),1,2))=CONCATENATE($V$7,$T$6),DATA!$AZ31,"")</f>
        <v/>
      </c>
      <c r="W37" s="199" t="str">
        <f>IF((MID(CONCATENATE(DATA!$BA31,DATA!$BC31),1,2))=CONCATENATE($W$7,$W$6),DATA!$AZ31,"")</f>
        <v/>
      </c>
      <c r="X37" s="200" t="str">
        <f>IF((MID(CONCATENATE(DATA!$BA31,DATA!$BC31),1,2))=CONCATENATE($X$7,$W$6),DATA!$AZ31,"")</f>
        <v/>
      </c>
      <c r="Y37" s="203" t="str">
        <f>IF((MID(CONCATENATE(DATA!$BA31,DATA!$BC31),1,2))=CONCATENATE($Y$7,$W$6),DATA!$AZ31,"")</f>
        <v/>
      </c>
      <c r="Z37" s="199" t="str">
        <f>IF((MID(CONCATENATE(DATA!$BA31,DATA!$BC31),1,2))=CONCATENATE($Z$7,$Z$6),DATA!$AZ31,"")</f>
        <v/>
      </c>
      <c r="AA37" s="200" t="str">
        <f>IF((MID(CONCATENATE(DATA!$BA31,DATA!$BC31),1,2))=CONCATENATE($AA$7,$Z$6),DATA!$AZ31,"")</f>
        <v/>
      </c>
      <c r="AB37" s="202" t="str">
        <f>IF((MID(CONCATENATE(DATA!$BA31,DATA!$BC31),1,2))=CONCATENATE($AB$7,$Z$6),DATA!$AZ31,"")</f>
        <v/>
      </c>
      <c r="AC37" s="199" t="str">
        <f>IF((MID(CONCATENATE(DATA!$BA31,DATA!$BC31),1,2))=CONCATENATE($AC$7,$AC$6),DATA!$AZ31,"")</f>
        <v/>
      </c>
      <c r="AD37" s="200" t="str">
        <f>IF((MID(CONCATENATE(DATA!$BA31,DATA!$BC31),1,2))=CONCATENATE($AD$7,$AC$6),DATA!$AZ31,"")</f>
        <v/>
      </c>
      <c r="AE37" s="202" t="str">
        <f>IF((MID(CONCATENATE(DATA!$BA31,DATA!$BC31),1,2))=CONCATENATE($AE$7,$AC$6),DATA!$AZ31,"")</f>
        <v/>
      </c>
      <c r="AF37" s="199" t="str">
        <f>IF((MID(CONCATENATE(DATA!$BA31,DATA!$BD31),1,2))=CONCATENATE($AF$7,$AF$6),DATA!$AZ31,"")</f>
        <v/>
      </c>
      <c r="AG37" s="200" t="str">
        <f>IF((MID(CONCATENATE(DATA!$BA31,DATA!$BD31),1,2))=CONCATENATE($AG$7,$AF$6),DATA!$AZ31,"")</f>
        <v/>
      </c>
      <c r="AH37" s="202" t="str">
        <f>IF((MID(CONCATENATE(DATA!$BA31,DATA!$BD31),1,2))=CONCATENATE($AH$7,$AF$6),DATA!$AZ31,"")</f>
        <v/>
      </c>
    </row>
    <row r="38" spans="1:34" x14ac:dyDescent="0.3">
      <c r="A38" s="193" t="str">
        <f>IF(DATA!BK32&lt;&gt;"",DATA!BK32,"")</f>
        <v>10a_1</v>
      </c>
      <c r="B38" s="199">
        <f>IF(DATA!$BA32=B$6,IF(DATA!$AZ32&gt;0,DATA!$AZ32,""),"")</f>
        <v>1</v>
      </c>
      <c r="C38" s="200" t="str">
        <f>IF(DATA!$BA32=C$6,IF(DATA!$AZ32&gt;0,DATA!$AZ32,""),"")</f>
        <v/>
      </c>
      <c r="D38" s="200" t="str">
        <f>IF(DATA!$BA32=D$6,IF(DATA!$AZ32&gt;0,DATA!$AZ32,""),"")</f>
        <v/>
      </c>
      <c r="E38" s="201">
        <f>IF(CONCATENATE(DATA!$BA32,DATA!$BB32)=CONCATENATE($E$7,$E$6),DATA!$AZ32,"")</f>
        <v>1</v>
      </c>
      <c r="F38" s="200" t="str">
        <f>IF(CONCATENATE(DATA!$BA32,DATA!$BB32)=CONCATENATE($F$7,$E$6),DATA!$AZ32,"")</f>
        <v/>
      </c>
      <c r="G38" s="200" t="str">
        <f>IF(CONCATENATE(DATA!$BA32,DATA!$BB32)=CONCATENATE($G$7,$E$6),DATA!$AZ32,"")</f>
        <v/>
      </c>
      <c r="H38" s="201" t="str">
        <f>IF(CONCATENATE(DATA!$BA32,DATA!$BB32)=CONCATENATE($H$7,$H$6),DATA!$AZ32,"")</f>
        <v/>
      </c>
      <c r="I38" s="200" t="str">
        <f>IF(CONCATENATE(DATA!$BA32,DATA!$BB32)=CONCATENATE($I$7,$H$6),DATA!$AZ32,"")</f>
        <v/>
      </c>
      <c r="J38" s="202" t="str">
        <f>IF(CONCATENATE(DATA!$BA32,DATA!$BB32)=CONCATENATE($J$7,$H$6),DATA!$AZ32,"")</f>
        <v/>
      </c>
      <c r="K38" s="201" t="str">
        <f>IF(CONCATENATE(DATA!$BA32,DATA!$BB32)=CONCATENATE($K$7,$K$6),DATA!$AZ32,"")</f>
        <v/>
      </c>
      <c r="L38" s="200" t="str">
        <f>IF(CONCATENATE(DATA!$BA32,DATA!$BB32)=CONCATENATE($L$7,$K$6),DATA!$AZ32,"")</f>
        <v/>
      </c>
      <c r="M38" s="202" t="str">
        <f>IF(CONCATENATE(DATA!$BA32,DATA!$BB32)=CONCATENATE($M$7,$K$6),DATA!$AZ32,"")</f>
        <v/>
      </c>
      <c r="N38" s="201" t="str">
        <f>IF(CONCATENATE(DATA!$BA32,DATA!$BB32)=CONCATENATE($N$7,$N$6),DATA!$AZ32,"")</f>
        <v/>
      </c>
      <c r="O38" s="200" t="str">
        <f>IF(CONCATENATE(DATA!$BA32,DATA!$BB32)=CONCATENATE($O$7,$N$6),DATA!$AZ32,"")</f>
        <v/>
      </c>
      <c r="P38" s="202" t="str">
        <f>IF(CONCATENATE(DATA!$BA32,DATA!$BB32)=CONCATENATE($P$7,$N$6),DATA!$AZ32,"")</f>
        <v/>
      </c>
      <c r="Q38" s="201" t="str">
        <f>IF(CONCATENATE(DATA!$BA32,DATA!$BB32)=CONCATENATE($Q$7,$Q$6),DATA!$AZ32,"")</f>
        <v/>
      </c>
      <c r="R38" s="200" t="str">
        <f>IF(CONCATENATE(DATA!$BA32,DATA!$BB32)=CONCATENATE($R$7,$Q$6),DATA!$AZ32,"")</f>
        <v/>
      </c>
      <c r="S38" s="202" t="str">
        <f>IF(CONCATENATE(DATA!$BA32,DATA!$BB32)=CONCATENATE($S$7,$Q$6),DATA!$AZ32,"")</f>
        <v/>
      </c>
      <c r="T38" s="201" t="str">
        <f>IF((MID(CONCATENATE(DATA!$BA32,DATA!$BC32),1,2))=CONCATENATE($T$7,$T$6),DATA!$AZ32,"")</f>
        <v/>
      </c>
      <c r="U38" s="200" t="str">
        <f>IF((MID(CONCATENATE(DATA!$BA32,DATA!$BC32),1,2))=CONCATENATE($U$7,$T$6),DATA!$AZ32,"")</f>
        <v/>
      </c>
      <c r="V38" s="203" t="str">
        <f>IF((MID(CONCATENATE(DATA!$BA32,DATA!$BC32),1,2))=CONCATENATE($V$7,$T$6),DATA!$AZ32,"")</f>
        <v/>
      </c>
      <c r="W38" s="199" t="str">
        <f>IF((MID(CONCATENATE(DATA!$BA32,DATA!$BC32),1,2))=CONCATENATE($W$7,$W$6),DATA!$AZ32,"")</f>
        <v/>
      </c>
      <c r="X38" s="200" t="str">
        <f>IF((MID(CONCATENATE(DATA!$BA32,DATA!$BC32),1,2))=CONCATENATE($X$7,$W$6),DATA!$AZ32,"")</f>
        <v/>
      </c>
      <c r="Y38" s="203" t="str">
        <f>IF((MID(CONCATENATE(DATA!$BA32,DATA!$BC32),1,2))=CONCATENATE($Y$7,$W$6),DATA!$AZ32,"")</f>
        <v/>
      </c>
      <c r="Z38" s="199">
        <f>IF((MID(CONCATENATE(DATA!$BA32,DATA!$BC32),1,2))=CONCATENATE($Z$7,$Z$6),DATA!$AZ32,"")</f>
        <v>1</v>
      </c>
      <c r="AA38" s="200" t="str">
        <f>IF((MID(CONCATENATE(DATA!$BA32,DATA!$BC32),1,2))=CONCATENATE($AA$7,$Z$6),DATA!$AZ32,"")</f>
        <v/>
      </c>
      <c r="AB38" s="202" t="str">
        <f>IF((MID(CONCATENATE(DATA!$BA32,DATA!$BC32),1,2))=CONCATENATE($AB$7,$Z$6),DATA!$AZ32,"")</f>
        <v/>
      </c>
      <c r="AC38" s="199" t="str">
        <f>IF((MID(CONCATENATE(DATA!$BA32,DATA!$BC32),1,2))=CONCATENATE($AC$7,$AC$6),DATA!$AZ32,"")</f>
        <v/>
      </c>
      <c r="AD38" s="200" t="str">
        <f>IF((MID(CONCATENATE(DATA!$BA32,DATA!$BC32),1,2))=CONCATENATE($AD$7,$AC$6),DATA!$AZ32,"")</f>
        <v/>
      </c>
      <c r="AE38" s="202" t="str">
        <f>IF((MID(CONCATENATE(DATA!$BA32,DATA!$BC32),1,2))=CONCATENATE($AE$7,$AC$6),DATA!$AZ32,"")</f>
        <v/>
      </c>
      <c r="AF38" s="199" t="str">
        <f>IF((MID(CONCATENATE(DATA!$BA32,DATA!$BD32),1,2))=CONCATENATE($AF$7,$AF$6),DATA!$AZ32,"")</f>
        <v/>
      </c>
      <c r="AG38" s="200" t="str">
        <f>IF((MID(CONCATENATE(DATA!$BA32,DATA!$BD32),1,2))=CONCATENATE($AG$7,$AF$6),DATA!$AZ32,"")</f>
        <v/>
      </c>
      <c r="AH38" s="202" t="str">
        <f>IF((MID(CONCATENATE(DATA!$BA32,DATA!$BD32),1,2))=CONCATENATE($AH$7,$AF$6),DATA!$AZ32,"")</f>
        <v/>
      </c>
    </row>
    <row r="39" spans="1:34" x14ac:dyDescent="0.3">
      <c r="A39" s="193" t="str">
        <f>IF(DATA!BK33&lt;&gt;"",DATA!BK33,"")</f>
        <v>10a_2</v>
      </c>
      <c r="B39" s="199">
        <f>IF(DATA!$BA33=B$6,IF(DATA!$AZ33&gt;0,DATA!$AZ33,""),"")</f>
        <v>1</v>
      </c>
      <c r="C39" s="200" t="str">
        <f>IF(DATA!$BA33=C$6,IF(DATA!$AZ33&gt;0,DATA!$AZ33,""),"")</f>
        <v/>
      </c>
      <c r="D39" s="200" t="str">
        <f>IF(DATA!$BA33=D$6,IF(DATA!$AZ33&gt;0,DATA!$AZ33,""),"")</f>
        <v/>
      </c>
      <c r="E39" s="201" t="str">
        <f>IF(CONCATENATE(DATA!$BA33,DATA!$BB33)=CONCATENATE($E$7,$E$6),DATA!$AZ33,"")</f>
        <v/>
      </c>
      <c r="F39" s="200" t="str">
        <f>IF(CONCATENATE(DATA!$BA33,DATA!$BB33)=CONCATENATE($F$7,$E$6),DATA!$AZ33,"")</f>
        <v/>
      </c>
      <c r="G39" s="200" t="str">
        <f>IF(CONCATENATE(DATA!$BA33,DATA!$BB33)=CONCATENATE($G$7,$E$6),DATA!$AZ33,"")</f>
        <v/>
      </c>
      <c r="H39" s="201">
        <f>IF(CONCATENATE(DATA!$BA33,DATA!$BB33)=CONCATENATE($H$7,$H$6),DATA!$AZ33,"")</f>
        <v>1</v>
      </c>
      <c r="I39" s="200" t="str">
        <f>IF(CONCATENATE(DATA!$BA33,DATA!$BB33)=CONCATENATE($I$7,$H$6),DATA!$AZ33,"")</f>
        <v/>
      </c>
      <c r="J39" s="202" t="str">
        <f>IF(CONCATENATE(DATA!$BA33,DATA!$BB33)=CONCATENATE($J$7,$H$6),DATA!$AZ33,"")</f>
        <v/>
      </c>
      <c r="K39" s="201" t="str">
        <f>IF(CONCATENATE(DATA!$BA33,DATA!$BB33)=CONCATENATE($K$7,$K$6),DATA!$AZ33,"")</f>
        <v/>
      </c>
      <c r="L39" s="200" t="str">
        <f>IF(CONCATENATE(DATA!$BA33,DATA!$BB33)=CONCATENATE($L$7,$K$6),DATA!$AZ33,"")</f>
        <v/>
      </c>
      <c r="M39" s="202" t="str">
        <f>IF(CONCATENATE(DATA!$BA33,DATA!$BB33)=CONCATENATE($M$7,$K$6),DATA!$AZ33,"")</f>
        <v/>
      </c>
      <c r="N39" s="201" t="str">
        <f>IF(CONCATENATE(DATA!$BA33,DATA!$BB33)=CONCATENATE($N$7,$N$6),DATA!$AZ33,"")</f>
        <v/>
      </c>
      <c r="O39" s="200" t="str">
        <f>IF(CONCATENATE(DATA!$BA33,DATA!$BB33)=CONCATENATE($O$7,$N$6),DATA!$AZ33,"")</f>
        <v/>
      </c>
      <c r="P39" s="202" t="str">
        <f>IF(CONCATENATE(DATA!$BA33,DATA!$BB33)=CONCATENATE($P$7,$N$6),DATA!$AZ33,"")</f>
        <v/>
      </c>
      <c r="Q39" s="201" t="str">
        <f>IF(CONCATENATE(DATA!$BA33,DATA!$BB33)=CONCATENATE($Q$7,$Q$6),DATA!$AZ33,"")</f>
        <v/>
      </c>
      <c r="R39" s="200" t="str">
        <f>IF(CONCATENATE(DATA!$BA33,DATA!$BB33)=CONCATENATE($R$7,$Q$6),DATA!$AZ33,"")</f>
        <v/>
      </c>
      <c r="S39" s="202" t="str">
        <f>IF(CONCATENATE(DATA!$BA33,DATA!$BB33)=CONCATENATE($S$7,$Q$6),DATA!$AZ33,"")</f>
        <v/>
      </c>
      <c r="T39" s="201" t="str">
        <f>IF((MID(CONCATENATE(DATA!$BA33,DATA!$BC33),1,2))=CONCATENATE($T$7,$T$6),DATA!$AZ33,"")</f>
        <v/>
      </c>
      <c r="U39" s="200" t="str">
        <f>IF((MID(CONCATENATE(DATA!$BA33,DATA!$BC33),1,2))=CONCATENATE($U$7,$T$6),DATA!$AZ33,"")</f>
        <v/>
      </c>
      <c r="V39" s="203" t="str">
        <f>IF((MID(CONCATENATE(DATA!$BA33,DATA!$BC33),1,2))=CONCATENATE($V$7,$T$6),DATA!$AZ33,"")</f>
        <v/>
      </c>
      <c r="W39" s="199" t="str">
        <f>IF((MID(CONCATENATE(DATA!$BA33,DATA!$BC33),1,2))=CONCATENATE($W$7,$W$6),DATA!$AZ33,"")</f>
        <v/>
      </c>
      <c r="X39" s="200" t="str">
        <f>IF((MID(CONCATENATE(DATA!$BA33,DATA!$BC33),1,2))=CONCATENATE($X$7,$W$6),DATA!$AZ33,"")</f>
        <v/>
      </c>
      <c r="Y39" s="203" t="str">
        <f>IF((MID(CONCATENATE(DATA!$BA33,DATA!$BC33),1,2))=CONCATENATE($Y$7,$W$6),DATA!$AZ33,"")</f>
        <v/>
      </c>
      <c r="Z39" s="199">
        <f>IF((MID(CONCATENATE(DATA!$BA33,DATA!$BC33),1,2))=CONCATENATE($Z$7,$Z$6),DATA!$AZ33,"")</f>
        <v>1</v>
      </c>
      <c r="AA39" s="200" t="str">
        <f>IF((MID(CONCATENATE(DATA!$BA33,DATA!$BC33),1,2))=CONCATENATE($AA$7,$Z$6),DATA!$AZ33,"")</f>
        <v/>
      </c>
      <c r="AB39" s="202" t="str">
        <f>IF((MID(CONCATENATE(DATA!$BA33,DATA!$BC33),1,2))=CONCATENATE($AB$7,$Z$6),DATA!$AZ33,"")</f>
        <v/>
      </c>
      <c r="AC39" s="199" t="str">
        <f>IF((MID(CONCATENATE(DATA!$BA33,DATA!$BC33),1,2))=CONCATENATE($AC$7,$AC$6),DATA!$AZ33,"")</f>
        <v/>
      </c>
      <c r="AD39" s="200" t="str">
        <f>IF((MID(CONCATENATE(DATA!$BA33,DATA!$BC33),1,2))=CONCATENATE($AD$7,$AC$6),DATA!$AZ33,"")</f>
        <v/>
      </c>
      <c r="AE39" s="202" t="str">
        <f>IF((MID(CONCATENATE(DATA!$BA33,DATA!$BC33),1,2))=CONCATENATE($AE$7,$AC$6),DATA!$AZ33,"")</f>
        <v/>
      </c>
      <c r="AF39" s="199" t="str">
        <f>IF((MID(CONCATENATE(DATA!$BA33,DATA!$BD33),1,2))=CONCATENATE($AF$7,$AF$6),DATA!$AZ33,"")</f>
        <v/>
      </c>
      <c r="AG39" s="200" t="str">
        <f>IF((MID(CONCATENATE(DATA!$BA33,DATA!$BD33),1,2))=CONCATENATE($AG$7,$AF$6),DATA!$AZ33,"")</f>
        <v/>
      </c>
      <c r="AH39" s="202" t="str">
        <f>IF((MID(CONCATENATE(DATA!$BA33,DATA!$BD33),1,2))=CONCATENATE($AH$7,$AF$6),DATA!$AZ33,"")</f>
        <v/>
      </c>
    </row>
    <row r="40" spans="1:34" x14ac:dyDescent="0.3">
      <c r="A40" s="193" t="str">
        <f>IF(DATA!BK34&lt;&gt;"",DATA!BK34,"")</f>
        <v>10b</v>
      </c>
      <c r="B40" s="199" t="str">
        <f>IF(DATA!$BA34=B$6,IF(DATA!$AZ34&gt;0,DATA!$AZ34,""),"")</f>
        <v/>
      </c>
      <c r="C40" s="200">
        <f>IF(DATA!$BA34=C$6,IF(DATA!$AZ34&gt;0,DATA!$AZ34,""),"")</f>
        <v>1</v>
      </c>
      <c r="D40" s="200" t="str">
        <f>IF(DATA!$BA34=D$6,IF(DATA!$AZ34&gt;0,DATA!$AZ34,""),"")</f>
        <v/>
      </c>
      <c r="E40" s="201" t="str">
        <f>IF(CONCATENATE(DATA!$BA34,DATA!$BB34)=CONCATENATE($E$7,$E$6),DATA!$AZ34,"")</f>
        <v/>
      </c>
      <c r="F40" s="200" t="str">
        <f>IF(CONCATENATE(DATA!$BA34,DATA!$BB34)=CONCATENATE($F$7,$E$6),DATA!$AZ34,"")</f>
        <v/>
      </c>
      <c r="G40" s="200" t="str">
        <f>IF(CONCATENATE(DATA!$BA34,DATA!$BB34)=CONCATENATE($G$7,$E$6),DATA!$AZ34,"")</f>
        <v/>
      </c>
      <c r="H40" s="201" t="str">
        <f>IF(CONCATENATE(DATA!$BA34,DATA!$BB34)=CONCATENATE($H$7,$H$6),DATA!$AZ34,"")</f>
        <v/>
      </c>
      <c r="I40" s="200">
        <f>IF(CONCATENATE(DATA!$BA34,DATA!$BB34)=CONCATENATE($I$7,$H$6),DATA!$AZ34,"")</f>
        <v>1</v>
      </c>
      <c r="J40" s="202" t="str">
        <f>IF(CONCATENATE(DATA!$BA34,DATA!$BB34)=CONCATENATE($J$7,$H$6),DATA!$AZ34,"")</f>
        <v/>
      </c>
      <c r="K40" s="201" t="str">
        <f>IF(CONCATENATE(DATA!$BA34,DATA!$BB34)=CONCATENATE($K$7,$K$6),DATA!$AZ34,"")</f>
        <v/>
      </c>
      <c r="L40" s="200" t="str">
        <f>IF(CONCATENATE(DATA!$BA34,DATA!$BB34)=CONCATENATE($L$7,$K$6),DATA!$AZ34,"")</f>
        <v/>
      </c>
      <c r="M40" s="202" t="str">
        <f>IF(CONCATENATE(DATA!$BA34,DATA!$BB34)=CONCATENATE($M$7,$K$6),DATA!$AZ34,"")</f>
        <v/>
      </c>
      <c r="N40" s="201" t="str">
        <f>IF(CONCATENATE(DATA!$BA34,DATA!$BB34)=CONCATENATE($N$7,$N$6),DATA!$AZ34,"")</f>
        <v/>
      </c>
      <c r="O40" s="200" t="str">
        <f>IF(CONCATENATE(DATA!$BA34,DATA!$BB34)=CONCATENATE($O$7,$N$6),DATA!$AZ34,"")</f>
        <v/>
      </c>
      <c r="P40" s="202" t="str">
        <f>IF(CONCATENATE(DATA!$BA34,DATA!$BB34)=CONCATENATE($P$7,$N$6),DATA!$AZ34,"")</f>
        <v/>
      </c>
      <c r="Q40" s="201" t="str">
        <f>IF(CONCATENATE(DATA!$BA34,DATA!$BB34)=CONCATENATE($Q$7,$Q$6),DATA!$AZ34,"")</f>
        <v/>
      </c>
      <c r="R40" s="200" t="str">
        <f>IF(CONCATENATE(DATA!$BA34,DATA!$BB34)=CONCATENATE($R$7,$Q$6),DATA!$AZ34,"")</f>
        <v/>
      </c>
      <c r="S40" s="202" t="str">
        <f>IF(CONCATENATE(DATA!$BA34,DATA!$BB34)=CONCATENATE($S$7,$Q$6),DATA!$AZ34,"")</f>
        <v/>
      </c>
      <c r="T40" s="201" t="str">
        <f>IF((MID(CONCATENATE(DATA!$BA34,DATA!$BC34),1,2))=CONCATENATE($T$7,$T$6),DATA!$AZ34,"")</f>
        <v/>
      </c>
      <c r="U40" s="200" t="str">
        <f>IF((MID(CONCATENATE(DATA!$BA34,DATA!$BC34),1,2))=CONCATENATE($U$7,$T$6),DATA!$AZ34,"")</f>
        <v/>
      </c>
      <c r="V40" s="203" t="str">
        <f>IF((MID(CONCATENATE(DATA!$BA34,DATA!$BC34),1,2))=CONCATENATE($V$7,$T$6),DATA!$AZ34,"")</f>
        <v/>
      </c>
      <c r="W40" s="199" t="str">
        <f>IF((MID(CONCATENATE(DATA!$BA34,DATA!$BC34),1,2))=CONCATENATE($W$7,$W$6),DATA!$AZ34,"")</f>
        <v/>
      </c>
      <c r="X40" s="200" t="str">
        <f>IF((MID(CONCATENATE(DATA!$BA34,DATA!$BC34),1,2))=CONCATENATE($X$7,$W$6),DATA!$AZ34,"")</f>
        <v/>
      </c>
      <c r="Y40" s="203" t="str">
        <f>IF((MID(CONCATENATE(DATA!$BA34,DATA!$BC34),1,2))=CONCATENATE($Y$7,$W$6),DATA!$AZ34,"")</f>
        <v/>
      </c>
      <c r="Z40" s="199" t="str">
        <f>IF((MID(CONCATENATE(DATA!$BA34,DATA!$BC34),1,2))=CONCATENATE($Z$7,$Z$6),DATA!$AZ34,"")</f>
        <v/>
      </c>
      <c r="AA40" s="200">
        <f>IF((MID(CONCATENATE(DATA!$BA34,DATA!$BC34),1,2))=CONCATENATE($AA$7,$Z$6),DATA!$AZ34,"")</f>
        <v>1</v>
      </c>
      <c r="AB40" s="202" t="str">
        <f>IF((MID(CONCATENATE(DATA!$BA34,DATA!$BC34),1,2))=CONCATENATE($AB$7,$Z$6),DATA!$AZ34,"")</f>
        <v/>
      </c>
      <c r="AC40" s="199" t="str">
        <f>IF((MID(CONCATENATE(DATA!$BA34,DATA!$BC34),1,2))=CONCATENATE($AC$7,$AC$6),DATA!$AZ34,"")</f>
        <v/>
      </c>
      <c r="AD40" s="200" t="str">
        <f>IF((MID(CONCATENATE(DATA!$BA34,DATA!$BC34),1,2))=CONCATENATE($AD$7,$AC$6),DATA!$AZ34,"")</f>
        <v/>
      </c>
      <c r="AE40" s="202" t="str">
        <f>IF((MID(CONCATENATE(DATA!$BA34,DATA!$BC34),1,2))=CONCATENATE($AE$7,$AC$6),DATA!$AZ34,"")</f>
        <v/>
      </c>
      <c r="AF40" s="199" t="str">
        <f>IF((MID(CONCATENATE(DATA!$BA34,DATA!$BD34),1,2))=CONCATENATE($AF$7,$AF$6),DATA!$AZ34,"")</f>
        <v/>
      </c>
      <c r="AG40" s="200" t="str">
        <f>IF((MID(CONCATENATE(DATA!$BA34,DATA!$BD34),1,2))=CONCATENATE($AG$7,$AF$6),DATA!$AZ34,"")</f>
        <v/>
      </c>
      <c r="AH40" s="202" t="str">
        <f>IF((MID(CONCATENATE(DATA!$BA34,DATA!$BD34),1,2))=CONCATENATE($AH$7,$AF$6),DATA!$AZ34,"")</f>
        <v/>
      </c>
    </row>
    <row r="41" spans="1:34" x14ac:dyDescent="0.3">
      <c r="A41" s="193" t="str">
        <f>IF(DATA!BK35&lt;&gt;"",DATA!BK35,"")</f>
        <v>11a_1</v>
      </c>
      <c r="B41" s="199" t="str">
        <f>IF(DATA!$BA35=B$6,IF(DATA!$AZ35&gt;0,DATA!$AZ35,""),"")</f>
        <v/>
      </c>
      <c r="C41" s="200">
        <f>IF(DATA!$BA35=C$6,IF(DATA!$AZ35&gt;0,DATA!$AZ35,""),"")</f>
        <v>1</v>
      </c>
      <c r="D41" s="200" t="str">
        <f>IF(DATA!$BA35=D$6,IF(DATA!$AZ35&gt;0,DATA!$AZ35,""),"")</f>
        <v/>
      </c>
      <c r="E41" s="201" t="str">
        <f>IF(CONCATENATE(DATA!$BA35,DATA!$BB35)=CONCATENATE($E$7,$E$6),DATA!$AZ35,"")</f>
        <v/>
      </c>
      <c r="F41" s="200" t="str">
        <f>IF(CONCATENATE(DATA!$BA35,DATA!$BB35)=CONCATENATE($F$7,$E$6),DATA!$AZ35,"")</f>
        <v/>
      </c>
      <c r="G41" s="200" t="str">
        <f>IF(CONCATENATE(DATA!$BA35,DATA!$BB35)=CONCATENATE($G$7,$E$6),DATA!$AZ35,"")</f>
        <v/>
      </c>
      <c r="H41" s="201" t="str">
        <f>IF(CONCATENATE(DATA!$BA35,DATA!$BB35)=CONCATENATE($H$7,$H$6),DATA!$AZ35,"")</f>
        <v/>
      </c>
      <c r="I41" s="200">
        <f>IF(CONCATENATE(DATA!$BA35,DATA!$BB35)=CONCATENATE($I$7,$H$6),DATA!$AZ35,"")</f>
        <v>1</v>
      </c>
      <c r="J41" s="202" t="str">
        <f>IF(CONCATENATE(DATA!$BA35,DATA!$BB35)=CONCATENATE($J$7,$H$6),DATA!$AZ35,"")</f>
        <v/>
      </c>
      <c r="K41" s="201" t="str">
        <f>IF(CONCATENATE(DATA!$BA35,DATA!$BB35)=CONCATENATE($K$7,$K$6),DATA!$AZ35,"")</f>
        <v/>
      </c>
      <c r="L41" s="200" t="str">
        <f>IF(CONCATENATE(DATA!$BA35,DATA!$BB35)=CONCATENATE($L$7,$K$6),DATA!$AZ35,"")</f>
        <v/>
      </c>
      <c r="M41" s="202" t="str">
        <f>IF(CONCATENATE(DATA!$BA35,DATA!$BB35)=CONCATENATE($M$7,$K$6),DATA!$AZ35,"")</f>
        <v/>
      </c>
      <c r="N41" s="201" t="str">
        <f>IF(CONCATENATE(DATA!$BA35,DATA!$BB35)=CONCATENATE($N$7,$N$6),DATA!$AZ35,"")</f>
        <v/>
      </c>
      <c r="O41" s="200" t="str">
        <f>IF(CONCATENATE(DATA!$BA35,DATA!$BB35)=CONCATENATE($O$7,$N$6),DATA!$AZ35,"")</f>
        <v/>
      </c>
      <c r="P41" s="202" t="str">
        <f>IF(CONCATENATE(DATA!$BA35,DATA!$BB35)=CONCATENATE($P$7,$N$6),DATA!$AZ35,"")</f>
        <v/>
      </c>
      <c r="Q41" s="201" t="str">
        <f>IF(CONCATENATE(DATA!$BA35,DATA!$BB35)=CONCATENATE($Q$7,$Q$6),DATA!$AZ35,"")</f>
        <v/>
      </c>
      <c r="R41" s="200" t="str">
        <f>IF(CONCATENATE(DATA!$BA35,DATA!$BB35)=CONCATENATE($R$7,$Q$6),DATA!$AZ35,"")</f>
        <v/>
      </c>
      <c r="S41" s="202" t="str">
        <f>IF(CONCATENATE(DATA!$BA35,DATA!$BB35)=CONCATENATE($S$7,$Q$6),DATA!$AZ35,"")</f>
        <v/>
      </c>
      <c r="T41" s="201" t="str">
        <f>IF((MID(CONCATENATE(DATA!$BA35,DATA!$BC35),1,2))=CONCATENATE($T$7,$T$6),DATA!$AZ35,"")</f>
        <v/>
      </c>
      <c r="U41" s="200" t="str">
        <f>IF((MID(CONCATENATE(DATA!$BA35,DATA!$BC35),1,2))=CONCATENATE($U$7,$T$6),DATA!$AZ35,"")</f>
        <v/>
      </c>
      <c r="V41" s="203" t="str">
        <f>IF((MID(CONCATENATE(DATA!$BA35,DATA!$BC35),1,2))=CONCATENATE($V$7,$T$6),DATA!$AZ35,"")</f>
        <v/>
      </c>
      <c r="W41" s="199" t="str">
        <f>IF((MID(CONCATENATE(DATA!$BA35,DATA!$BC35),1,2))=CONCATENATE($W$7,$W$6),DATA!$AZ35,"")</f>
        <v/>
      </c>
      <c r="X41" s="200">
        <f>IF((MID(CONCATENATE(DATA!$BA35,DATA!$BC35),1,2))=CONCATENATE($X$7,$W$6),DATA!$AZ35,"")</f>
        <v>1</v>
      </c>
      <c r="Y41" s="203" t="str">
        <f>IF((MID(CONCATENATE(DATA!$BA35,DATA!$BC35),1,2))=CONCATENATE($Y$7,$W$6),DATA!$AZ35,"")</f>
        <v/>
      </c>
      <c r="Z41" s="199" t="str">
        <f>IF((MID(CONCATENATE(DATA!$BA35,DATA!$BC35),1,2))=CONCATENATE($Z$7,$Z$6),DATA!$AZ35,"")</f>
        <v/>
      </c>
      <c r="AA41" s="200" t="str">
        <f>IF((MID(CONCATENATE(DATA!$BA35,DATA!$BC35),1,2))=CONCATENATE($AA$7,$Z$6),DATA!$AZ35,"")</f>
        <v/>
      </c>
      <c r="AB41" s="202" t="str">
        <f>IF((MID(CONCATENATE(DATA!$BA35,DATA!$BC35),1,2))=CONCATENATE($AB$7,$Z$6),DATA!$AZ35,"")</f>
        <v/>
      </c>
      <c r="AC41" s="199" t="str">
        <f>IF((MID(CONCATENATE(DATA!$BA35,DATA!$BC35),1,2))=CONCATENATE($AC$7,$AC$6),DATA!$AZ35,"")</f>
        <v/>
      </c>
      <c r="AD41" s="200" t="str">
        <f>IF((MID(CONCATENATE(DATA!$BA35,DATA!$BC35),1,2))=CONCATENATE($AD$7,$AC$6),DATA!$AZ35,"")</f>
        <v/>
      </c>
      <c r="AE41" s="202" t="str">
        <f>IF((MID(CONCATENATE(DATA!$BA35,DATA!$BC35),1,2))=CONCATENATE($AE$7,$AC$6),DATA!$AZ35,"")</f>
        <v/>
      </c>
      <c r="AF41" s="199" t="str">
        <f>IF((MID(CONCATENATE(DATA!$BA35,DATA!$BD35),1,2))=CONCATENATE($AF$7,$AF$6),DATA!$AZ35,"")</f>
        <v/>
      </c>
      <c r="AG41" s="200" t="str">
        <f>IF((MID(CONCATENATE(DATA!$BA35,DATA!$BD35),1,2))=CONCATENATE($AG$7,$AF$6),DATA!$AZ35,"")</f>
        <v/>
      </c>
      <c r="AH41" s="202" t="str">
        <f>IF((MID(CONCATENATE(DATA!$BA35,DATA!$BD35),1,2))=CONCATENATE($AH$7,$AF$6),DATA!$AZ35,"")</f>
        <v/>
      </c>
    </row>
    <row r="42" spans="1:34" x14ac:dyDescent="0.3">
      <c r="A42" s="193" t="str">
        <f>IF(DATA!BK36&lt;&gt;"",DATA!BK36,"")</f>
        <v>11a_2</v>
      </c>
      <c r="B42" s="199" t="str">
        <f>IF(DATA!$BA36=B$6,IF(DATA!$AZ36&gt;0,DATA!$AZ36,""),"")</f>
        <v/>
      </c>
      <c r="C42" s="200">
        <f>IF(DATA!$BA36=C$6,IF(DATA!$AZ36&gt;0,DATA!$AZ36,""),"")</f>
        <v>1</v>
      </c>
      <c r="D42" s="200" t="str">
        <f>IF(DATA!$BA36=D$6,IF(DATA!$AZ36&gt;0,DATA!$AZ36,""),"")</f>
        <v/>
      </c>
      <c r="E42" s="201" t="str">
        <f>IF(CONCATENATE(DATA!$BA36,DATA!$BB36)=CONCATENATE($E$7,$E$6),DATA!$AZ36,"")</f>
        <v/>
      </c>
      <c r="F42" s="200" t="str">
        <f>IF(CONCATENATE(DATA!$BA36,DATA!$BB36)=CONCATENATE($F$7,$E$6),DATA!$AZ36,"")</f>
        <v/>
      </c>
      <c r="G42" s="200" t="str">
        <f>IF(CONCATENATE(DATA!$BA36,DATA!$BB36)=CONCATENATE($G$7,$E$6),DATA!$AZ36,"")</f>
        <v/>
      </c>
      <c r="H42" s="201" t="str">
        <f>IF(CONCATENATE(DATA!$BA36,DATA!$BB36)=CONCATENATE($H$7,$H$6),DATA!$AZ36,"")</f>
        <v/>
      </c>
      <c r="I42" s="200">
        <f>IF(CONCATENATE(DATA!$BA36,DATA!$BB36)=CONCATENATE($I$7,$H$6),DATA!$AZ36,"")</f>
        <v>1</v>
      </c>
      <c r="J42" s="202" t="str">
        <f>IF(CONCATENATE(DATA!$BA36,DATA!$BB36)=CONCATENATE($J$7,$H$6),DATA!$AZ36,"")</f>
        <v/>
      </c>
      <c r="K42" s="201" t="str">
        <f>IF(CONCATENATE(DATA!$BA36,DATA!$BB36)=CONCATENATE($K$7,$K$6),DATA!$AZ36,"")</f>
        <v/>
      </c>
      <c r="L42" s="200" t="str">
        <f>IF(CONCATENATE(DATA!$BA36,DATA!$BB36)=CONCATENATE($L$7,$K$6),DATA!$AZ36,"")</f>
        <v/>
      </c>
      <c r="M42" s="202" t="str">
        <f>IF(CONCATENATE(DATA!$BA36,DATA!$BB36)=CONCATENATE($M$7,$K$6),DATA!$AZ36,"")</f>
        <v/>
      </c>
      <c r="N42" s="201" t="str">
        <f>IF(CONCATENATE(DATA!$BA36,DATA!$BB36)=CONCATENATE($N$7,$N$6),DATA!$AZ36,"")</f>
        <v/>
      </c>
      <c r="O42" s="200" t="str">
        <f>IF(CONCATENATE(DATA!$BA36,DATA!$BB36)=CONCATENATE($O$7,$N$6),DATA!$AZ36,"")</f>
        <v/>
      </c>
      <c r="P42" s="202" t="str">
        <f>IF(CONCATENATE(DATA!$BA36,DATA!$BB36)=CONCATENATE($P$7,$N$6),DATA!$AZ36,"")</f>
        <v/>
      </c>
      <c r="Q42" s="201" t="str">
        <f>IF(CONCATENATE(DATA!$BA36,DATA!$BB36)=CONCATENATE($Q$7,$Q$6),DATA!$AZ36,"")</f>
        <v/>
      </c>
      <c r="R42" s="200" t="str">
        <f>IF(CONCATENATE(DATA!$BA36,DATA!$BB36)=CONCATENATE($R$7,$Q$6),DATA!$AZ36,"")</f>
        <v/>
      </c>
      <c r="S42" s="202" t="str">
        <f>IF(CONCATENATE(DATA!$BA36,DATA!$BB36)=CONCATENATE($S$7,$Q$6),DATA!$AZ36,"")</f>
        <v/>
      </c>
      <c r="T42" s="201" t="str">
        <f>IF((MID(CONCATENATE(DATA!$BA36,DATA!$BC36),1,2))=CONCATENATE($T$7,$T$6),DATA!$AZ36,"")</f>
        <v/>
      </c>
      <c r="U42" s="200" t="str">
        <f>IF((MID(CONCATENATE(DATA!$BA36,DATA!$BC36),1,2))=CONCATENATE($U$7,$T$6),DATA!$AZ36,"")</f>
        <v/>
      </c>
      <c r="V42" s="203" t="str">
        <f>IF((MID(CONCATENATE(DATA!$BA36,DATA!$BC36),1,2))=CONCATENATE($V$7,$T$6),DATA!$AZ36,"")</f>
        <v/>
      </c>
      <c r="W42" s="199" t="str">
        <f>IF((MID(CONCATENATE(DATA!$BA36,DATA!$BC36),1,2))=CONCATENATE($W$7,$W$6),DATA!$AZ36,"")</f>
        <v/>
      </c>
      <c r="X42" s="200">
        <f>IF((MID(CONCATENATE(DATA!$BA36,DATA!$BC36),1,2))=CONCATENATE($X$7,$W$6),DATA!$AZ36,"")</f>
        <v>1</v>
      </c>
      <c r="Y42" s="203" t="str">
        <f>IF((MID(CONCATENATE(DATA!$BA36,DATA!$BC36),1,2))=CONCATENATE($Y$7,$W$6),DATA!$AZ36,"")</f>
        <v/>
      </c>
      <c r="Z42" s="199" t="str">
        <f>IF((MID(CONCATENATE(DATA!$BA36,DATA!$BC36),1,2))=CONCATENATE($Z$7,$Z$6),DATA!$AZ36,"")</f>
        <v/>
      </c>
      <c r="AA42" s="200" t="str">
        <f>IF((MID(CONCATENATE(DATA!$BA36,DATA!$BC36),1,2))=CONCATENATE($AA$7,$Z$6),DATA!$AZ36,"")</f>
        <v/>
      </c>
      <c r="AB42" s="202" t="str">
        <f>IF((MID(CONCATENATE(DATA!$BA36,DATA!$BC36),1,2))=CONCATENATE($AB$7,$Z$6),DATA!$AZ36,"")</f>
        <v/>
      </c>
      <c r="AC42" s="199" t="str">
        <f>IF((MID(CONCATENATE(DATA!$BA36,DATA!$BC36),1,2))=CONCATENATE($AC$7,$AC$6),DATA!$AZ36,"")</f>
        <v/>
      </c>
      <c r="AD42" s="200" t="str">
        <f>IF((MID(CONCATENATE(DATA!$BA36,DATA!$BC36),1,2))=CONCATENATE($AD$7,$AC$6),DATA!$AZ36,"")</f>
        <v/>
      </c>
      <c r="AE42" s="202" t="str">
        <f>IF((MID(CONCATENATE(DATA!$BA36,DATA!$BC36),1,2))=CONCATENATE($AE$7,$AC$6),DATA!$AZ36,"")</f>
        <v/>
      </c>
      <c r="AF42" s="199" t="str">
        <f>IF((MID(CONCATENATE(DATA!$BA36,DATA!$BD36),1,2))=CONCATENATE($AF$7,$AF$6),DATA!$AZ36,"")</f>
        <v/>
      </c>
      <c r="AG42" s="200" t="str">
        <f>IF((MID(CONCATENATE(DATA!$BA36,DATA!$BD36),1,2))=CONCATENATE($AG$7,$AF$6),DATA!$AZ36,"")</f>
        <v/>
      </c>
      <c r="AH42" s="202" t="str">
        <f>IF((MID(CONCATENATE(DATA!$BA36,DATA!$BD36),1,2))=CONCATENATE($AH$7,$AF$6),DATA!$AZ36,"")</f>
        <v/>
      </c>
    </row>
    <row r="43" spans="1:34" x14ac:dyDescent="0.3">
      <c r="A43" s="193" t="str">
        <f>IF(DATA!BK37&lt;&gt;"",DATA!BK37,"")</f>
        <v>11b</v>
      </c>
      <c r="B43" s="199" t="str">
        <f>IF(DATA!$BA37=B$6,IF(DATA!$AZ37&gt;0,DATA!$AZ37,""),"")</f>
        <v/>
      </c>
      <c r="C43" s="200">
        <f>IF(DATA!$BA37=C$6,IF(DATA!$AZ37&gt;0,DATA!$AZ37,""),"")</f>
        <v>1</v>
      </c>
      <c r="D43" s="200" t="str">
        <f>IF(DATA!$BA37=D$6,IF(DATA!$AZ37&gt;0,DATA!$AZ37,""),"")</f>
        <v/>
      </c>
      <c r="E43" s="201" t="str">
        <f>IF(CONCATENATE(DATA!$BA37,DATA!$BB37)=CONCATENATE($E$7,$E$6),DATA!$AZ37,"")</f>
        <v/>
      </c>
      <c r="F43" s="200" t="str">
        <f>IF(CONCATENATE(DATA!$BA37,DATA!$BB37)=CONCATENATE($F$7,$E$6),DATA!$AZ37,"")</f>
        <v/>
      </c>
      <c r="G43" s="200" t="str">
        <f>IF(CONCATENATE(DATA!$BA37,DATA!$BB37)=CONCATENATE($G$7,$E$6),DATA!$AZ37,"")</f>
        <v/>
      </c>
      <c r="H43" s="201" t="str">
        <f>IF(CONCATENATE(DATA!$BA37,DATA!$BB37)=CONCATENATE($H$7,$H$6),DATA!$AZ37,"")</f>
        <v/>
      </c>
      <c r="I43" s="200">
        <f>IF(CONCATENATE(DATA!$BA37,DATA!$BB37)=CONCATENATE($I$7,$H$6),DATA!$AZ37,"")</f>
        <v>1</v>
      </c>
      <c r="J43" s="202" t="str">
        <f>IF(CONCATENATE(DATA!$BA37,DATA!$BB37)=CONCATENATE($J$7,$H$6),DATA!$AZ37,"")</f>
        <v/>
      </c>
      <c r="K43" s="201" t="str">
        <f>IF(CONCATENATE(DATA!$BA37,DATA!$BB37)=CONCATENATE($K$7,$K$6),DATA!$AZ37,"")</f>
        <v/>
      </c>
      <c r="L43" s="200" t="str">
        <f>IF(CONCATENATE(DATA!$BA37,DATA!$BB37)=CONCATENATE($L$7,$K$6),DATA!$AZ37,"")</f>
        <v/>
      </c>
      <c r="M43" s="202" t="str">
        <f>IF(CONCATENATE(DATA!$BA37,DATA!$BB37)=CONCATENATE($M$7,$K$6),DATA!$AZ37,"")</f>
        <v/>
      </c>
      <c r="N43" s="201" t="str">
        <f>IF(CONCATENATE(DATA!$BA37,DATA!$BB37)=CONCATENATE($N$7,$N$6),DATA!$AZ37,"")</f>
        <v/>
      </c>
      <c r="O43" s="200" t="str">
        <f>IF(CONCATENATE(DATA!$BA37,DATA!$BB37)=CONCATENATE($O$7,$N$6),DATA!$AZ37,"")</f>
        <v/>
      </c>
      <c r="P43" s="202" t="str">
        <f>IF(CONCATENATE(DATA!$BA37,DATA!$BB37)=CONCATENATE($P$7,$N$6),DATA!$AZ37,"")</f>
        <v/>
      </c>
      <c r="Q43" s="201" t="str">
        <f>IF(CONCATENATE(DATA!$BA37,DATA!$BB37)=CONCATENATE($Q$7,$Q$6),DATA!$AZ37,"")</f>
        <v/>
      </c>
      <c r="R43" s="200" t="str">
        <f>IF(CONCATENATE(DATA!$BA37,DATA!$BB37)=CONCATENATE($R$7,$Q$6),DATA!$AZ37,"")</f>
        <v/>
      </c>
      <c r="S43" s="202" t="str">
        <f>IF(CONCATENATE(DATA!$BA37,DATA!$BB37)=CONCATENATE($S$7,$Q$6),DATA!$AZ37,"")</f>
        <v/>
      </c>
      <c r="T43" s="201" t="str">
        <f>IF((MID(CONCATENATE(DATA!$BA37,DATA!$BC37),1,2))=CONCATENATE($T$7,$T$6),DATA!$AZ37,"")</f>
        <v/>
      </c>
      <c r="U43" s="200" t="str">
        <f>IF((MID(CONCATENATE(DATA!$BA37,DATA!$BC37),1,2))=CONCATENATE($U$7,$T$6),DATA!$AZ37,"")</f>
        <v/>
      </c>
      <c r="V43" s="203" t="str">
        <f>IF((MID(CONCATENATE(DATA!$BA37,DATA!$BC37),1,2))=CONCATENATE($V$7,$T$6),DATA!$AZ37,"")</f>
        <v/>
      </c>
      <c r="W43" s="199" t="str">
        <f>IF((MID(CONCATENATE(DATA!$BA37,DATA!$BC37),1,2))=CONCATENATE($W$7,$W$6),DATA!$AZ37,"")</f>
        <v/>
      </c>
      <c r="X43" s="200">
        <f>IF((MID(CONCATENATE(DATA!$BA37,DATA!$BC37),1,2))=CONCATENATE($X$7,$W$6),DATA!$AZ37,"")</f>
        <v>1</v>
      </c>
      <c r="Y43" s="203" t="str">
        <f>IF((MID(CONCATENATE(DATA!$BA37,DATA!$BC37),1,2))=CONCATENATE($Y$7,$W$6),DATA!$AZ37,"")</f>
        <v/>
      </c>
      <c r="Z43" s="199" t="str">
        <f>IF((MID(CONCATENATE(DATA!$BA37,DATA!$BC37),1,2))=CONCATENATE($Z$7,$Z$6),DATA!$AZ37,"")</f>
        <v/>
      </c>
      <c r="AA43" s="200" t="str">
        <f>IF((MID(CONCATENATE(DATA!$BA37,DATA!$BC37),1,2))=CONCATENATE($AA$7,$Z$6),DATA!$AZ37,"")</f>
        <v/>
      </c>
      <c r="AB43" s="202" t="str">
        <f>IF((MID(CONCATENATE(DATA!$BA37,DATA!$BC37),1,2))=CONCATENATE($AB$7,$Z$6),DATA!$AZ37,"")</f>
        <v/>
      </c>
      <c r="AC43" s="199" t="str">
        <f>IF((MID(CONCATENATE(DATA!$BA37,DATA!$BC37),1,2))=CONCATENATE($AC$7,$AC$6),DATA!$AZ37,"")</f>
        <v/>
      </c>
      <c r="AD43" s="200" t="str">
        <f>IF((MID(CONCATENATE(DATA!$BA37,DATA!$BC37),1,2))=CONCATENATE($AD$7,$AC$6),DATA!$AZ37,"")</f>
        <v/>
      </c>
      <c r="AE43" s="202" t="str">
        <f>IF((MID(CONCATENATE(DATA!$BA37,DATA!$BC37),1,2))=CONCATENATE($AE$7,$AC$6),DATA!$AZ37,"")</f>
        <v/>
      </c>
      <c r="AF43" s="199" t="str">
        <f>IF((MID(CONCATENATE(DATA!$BA37,DATA!$BD37),1,2))=CONCATENATE($AF$7,$AF$6),DATA!$AZ37,"")</f>
        <v/>
      </c>
      <c r="AG43" s="200" t="str">
        <f>IF((MID(CONCATENATE(DATA!$BA37,DATA!$BD37),1,2))=CONCATENATE($AG$7,$AF$6),DATA!$AZ37,"")</f>
        <v/>
      </c>
      <c r="AH43" s="202" t="str">
        <f>IF((MID(CONCATENATE(DATA!$BA37,DATA!$BD37),1,2))=CONCATENATE($AH$7,$AF$6),DATA!$AZ37,"")</f>
        <v/>
      </c>
    </row>
    <row r="44" spans="1:34" x14ac:dyDescent="0.3">
      <c r="A44" s="193" t="str">
        <f>IF(DATA!BK38&lt;&gt;"",DATA!BK38,"")</f>
        <v>12a</v>
      </c>
      <c r="B44" s="199">
        <f>IF(DATA!$BA38=B$6,IF(DATA!$AZ38&gt;0,DATA!$AZ38,""),"")</f>
        <v>1</v>
      </c>
      <c r="C44" s="200" t="str">
        <f>IF(DATA!$BA38=C$6,IF(DATA!$AZ38&gt;0,DATA!$AZ38,""),"")</f>
        <v/>
      </c>
      <c r="D44" s="200" t="str">
        <f>IF(DATA!$BA38=D$6,IF(DATA!$AZ38&gt;0,DATA!$AZ38,""),"")</f>
        <v/>
      </c>
      <c r="E44" s="201">
        <f>IF(CONCATENATE(DATA!$BA38,DATA!$BB38)=CONCATENATE($E$7,$E$6),DATA!$AZ38,"")</f>
        <v>1</v>
      </c>
      <c r="F44" s="200" t="str">
        <f>IF(CONCATENATE(DATA!$BA38,DATA!$BB38)=CONCATENATE($F$7,$E$6),DATA!$AZ38,"")</f>
        <v/>
      </c>
      <c r="G44" s="200" t="str">
        <f>IF(CONCATENATE(DATA!$BA38,DATA!$BB38)=CONCATENATE($G$7,$E$6),DATA!$AZ38,"")</f>
        <v/>
      </c>
      <c r="H44" s="201" t="str">
        <f>IF(CONCATENATE(DATA!$BA38,DATA!$BB38)=CONCATENATE($H$7,$H$6),DATA!$AZ38,"")</f>
        <v/>
      </c>
      <c r="I44" s="200" t="str">
        <f>IF(CONCATENATE(DATA!$BA38,DATA!$BB38)=CONCATENATE($I$7,$H$6),DATA!$AZ38,"")</f>
        <v/>
      </c>
      <c r="J44" s="202" t="str">
        <f>IF(CONCATENATE(DATA!$BA38,DATA!$BB38)=CONCATENATE($J$7,$H$6),DATA!$AZ38,"")</f>
        <v/>
      </c>
      <c r="K44" s="201" t="str">
        <f>IF(CONCATENATE(DATA!$BA38,DATA!$BB38)=CONCATENATE($K$7,$K$6),DATA!$AZ38,"")</f>
        <v/>
      </c>
      <c r="L44" s="200" t="str">
        <f>IF(CONCATENATE(DATA!$BA38,DATA!$BB38)=CONCATENATE($L$7,$K$6),DATA!$AZ38,"")</f>
        <v/>
      </c>
      <c r="M44" s="202" t="str">
        <f>IF(CONCATENATE(DATA!$BA38,DATA!$BB38)=CONCATENATE($M$7,$K$6),DATA!$AZ38,"")</f>
        <v/>
      </c>
      <c r="N44" s="201" t="str">
        <f>IF(CONCATENATE(DATA!$BA38,DATA!$BB38)=CONCATENATE($N$7,$N$6),DATA!$AZ38,"")</f>
        <v/>
      </c>
      <c r="O44" s="200" t="str">
        <f>IF(CONCATENATE(DATA!$BA38,DATA!$BB38)=CONCATENATE($O$7,$N$6),DATA!$AZ38,"")</f>
        <v/>
      </c>
      <c r="P44" s="202" t="str">
        <f>IF(CONCATENATE(DATA!$BA38,DATA!$BB38)=CONCATENATE($P$7,$N$6),DATA!$AZ38,"")</f>
        <v/>
      </c>
      <c r="Q44" s="201" t="str">
        <f>IF(CONCATENATE(DATA!$BA38,DATA!$BB38)=CONCATENATE($Q$7,$Q$6),DATA!$AZ38,"")</f>
        <v/>
      </c>
      <c r="R44" s="200" t="str">
        <f>IF(CONCATENATE(DATA!$BA38,DATA!$BB38)=CONCATENATE($R$7,$Q$6),DATA!$AZ38,"")</f>
        <v/>
      </c>
      <c r="S44" s="202" t="str">
        <f>IF(CONCATENATE(DATA!$BA38,DATA!$BB38)=CONCATENATE($S$7,$Q$6),DATA!$AZ38,"")</f>
        <v/>
      </c>
      <c r="T44" s="201">
        <f>IF((MID(CONCATENATE(DATA!$BA38,DATA!$BC38),1,2))=CONCATENATE($T$7,$T$6),DATA!$AZ38,"")</f>
        <v>1</v>
      </c>
      <c r="U44" s="200" t="str">
        <f>IF((MID(CONCATENATE(DATA!$BA38,DATA!$BC38),1,2))=CONCATENATE($U$7,$T$6),DATA!$AZ38,"")</f>
        <v/>
      </c>
      <c r="V44" s="203" t="str">
        <f>IF((MID(CONCATENATE(DATA!$BA38,DATA!$BC38),1,2))=CONCATENATE($V$7,$T$6),DATA!$AZ38,"")</f>
        <v/>
      </c>
      <c r="W44" s="199" t="str">
        <f>IF((MID(CONCATENATE(DATA!$BA38,DATA!$BC38),1,2))=CONCATENATE($W$7,$W$6),DATA!$AZ38,"")</f>
        <v/>
      </c>
      <c r="X44" s="200" t="str">
        <f>IF((MID(CONCATENATE(DATA!$BA38,DATA!$BC38),1,2))=CONCATENATE($X$7,$W$6),DATA!$AZ38,"")</f>
        <v/>
      </c>
      <c r="Y44" s="203" t="str">
        <f>IF((MID(CONCATENATE(DATA!$BA38,DATA!$BC38),1,2))=CONCATENATE($Y$7,$W$6),DATA!$AZ38,"")</f>
        <v/>
      </c>
      <c r="Z44" s="199" t="str">
        <f>IF((MID(CONCATENATE(DATA!$BA38,DATA!$BC38),1,2))=CONCATENATE($Z$7,$Z$6),DATA!$AZ38,"")</f>
        <v/>
      </c>
      <c r="AA44" s="200" t="str">
        <f>IF((MID(CONCATENATE(DATA!$BA38,DATA!$BC38),1,2))=CONCATENATE($AA$7,$Z$6),DATA!$AZ38,"")</f>
        <v/>
      </c>
      <c r="AB44" s="202" t="str">
        <f>IF((MID(CONCATENATE(DATA!$BA38,DATA!$BC38),1,2))=CONCATENATE($AB$7,$Z$6),DATA!$AZ38,"")</f>
        <v/>
      </c>
      <c r="AC44" s="199" t="str">
        <f>IF((MID(CONCATENATE(DATA!$BA38,DATA!$BC38),1,2))=CONCATENATE($AC$7,$AC$6),DATA!$AZ38,"")</f>
        <v/>
      </c>
      <c r="AD44" s="200" t="str">
        <f>IF((MID(CONCATENATE(DATA!$BA38,DATA!$BC38),1,2))=CONCATENATE($AD$7,$AC$6),DATA!$AZ38,"")</f>
        <v/>
      </c>
      <c r="AE44" s="202" t="str">
        <f>IF((MID(CONCATENATE(DATA!$BA38,DATA!$BC38),1,2))=CONCATENATE($AE$7,$AC$6),DATA!$AZ38,"")</f>
        <v/>
      </c>
      <c r="AF44" s="199">
        <f>IF((MID(CONCATENATE(DATA!$BA38,DATA!$BD38),1,2))=CONCATENATE($AF$7,$AF$6),DATA!$AZ38,"")</f>
        <v>1</v>
      </c>
      <c r="AG44" s="200" t="str">
        <f>IF((MID(CONCATENATE(DATA!$BA38,DATA!$BD38),1,2))=CONCATENATE($AG$7,$AF$6),DATA!$AZ38,"")</f>
        <v/>
      </c>
      <c r="AH44" s="202" t="str">
        <f>IF((MID(CONCATENATE(DATA!$BA38,DATA!$BD38),1,2))=CONCATENATE($AH$7,$AF$6),DATA!$AZ38,"")</f>
        <v/>
      </c>
    </row>
    <row r="45" spans="1:34" x14ac:dyDescent="0.3">
      <c r="A45" s="193" t="str">
        <f>IF(DATA!BK39&lt;&gt;"",DATA!BK39,"")</f>
        <v>12b</v>
      </c>
      <c r="B45" s="199" t="str">
        <f>IF(DATA!$BA39=B$6,IF(DATA!$AZ39&gt;0,DATA!$AZ39,""),"")</f>
        <v/>
      </c>
      <c r="C45" s="200">
        <f>IF(DATA!$BA39=C$6,IF(DATA!$AZ39&gt;0,DATA!$AZ39,""),"")</f>
        <v>1</v>
      </c>
      <c r="D45" s="200" t="str">
        <f>IF(DATA!$BA39=D$6,IF(DATA!$AZ39&gt;0,DATA!$AZ39,""),"")</f>
        <v/>
      </c>
      <c r="E45" s="201" t="str">
        <f>IF(CONCATENATE(DATA!$BA39,DATA!$BB39)=CONCATENATE($E$7,$E$6),DATA!$AZ39,"")</f>
        <v/>
      </c>
      <c r="F45" s="200">
        <f>IF(CONCATENATE(DATA!$BA39,DATA!$BB39)=CONCATENATE($F$7,$E$6),DATA!$AZ39,"")</f>
        <v>1</v>
      </c>
      <c r="G45" s="200" t="str">
        <f>IF(CONCATENATE(DATA!$BA39,DATA!$BB39)=CONCATENATE($G$7,$E$6),DATA!$AZ39,"")</f>
        <v/>
      </c>
      <c r="H45" s="201" t="str">
        <f>IF(CONCATENATE(DATA!$BA39,DATA!$BB39)=CONCATENATE($H$7,$H$6),DATA!$AZ39,"")</f>
        <v/>
      </c>
      <c r="I45" s="200" t="str">
        <f>IF(CONCATENATE(DATA!$BA39,DATA!$BB39)=CONCATENATE($I$7,$H$6),DATA!$AZ39,"")</f>
        <v/>
      </c>
      <c r="J45" s="202" t="str">
        <f>IF(CONCATENATE(DATA!$BA39,DATA!$BB39)=CONCATENATE($J$7,$H$6),DATA!$AZ39,"")</f>
        <v/>
      </c>
      <c r="K45" s="201" t="str">
        <f>IF(CONCATENATE(DATA!$BA39,DATA!$BB39)=CONCATENATE($K$7,$K$6),DATA!$AZ39,"")</f>
        <v/>
      </c>
      <c r="L45" s="200" t="str">
        <f>IF(CONCATENATE(DATA!$BA39,DATA!$BB39)=CONCATENATE($L$7,$K$6),DATA!$AZ39,"")</f>
        <v/>
      </c>
      <c r="M45" s="202" t="str">
        <f>IF(CONCATENATE(DATA!$BA39,DATA!$BB39)=CONCATENATE($M$7,$K$6),DATA!$AZ39,"")</f>
        <v/>
      </c>
      <c r="N45" s="201" t="str">
        <f>IF(CONCATENATE(DATA!$BA39,DATA!$BB39)=CONCATENATE($N$7,$N$6),DATA!$AZ39,"")</f>
        <v/>
      </c>
      <c r="O45" s="200" t="str">
        <f>IF(CONCATENATE(DATA!$BA39,DATA!$BB39)=CONCATENATE($O$7,$N$6),DATA!$AZ39,"")</f>
        <v/>
      </c>
      <c r="P45" s="202" t="str">
        <f>IF(CONCATENATE(DATA!$BA39,DATA!$BB39)=CONCATENATE($P$7,$N$6),DATA!$AZ39,"")</f>
        <v/>
      </c>
      <c r="Q45" s="201" t="str">
        <f>IF(CONCATENATE(DATA!$BA39,DATA!$BB39)=CONCATENATE($Q$7,$Q$6),DATA!$AZ39,"")</f>
        <v/>
      </c>
      <c r="R45" s="200" t="str">
        <f>IF(CONCATENATE(DATA!$BA39,DATA!$BB39)=CONCATENATE($R$7,$Q$6),DATA!$AZ39,"")</f>
        <v/>
      </c>
      <c r="S45" s="202" t="str">
        <f>IF(CONCATENATE(DATA!$BA39,DATA!$BB39)=CONCATENATE($S$7,$Q$6),DATA!$AZ39,"")</f>
        <v/>
      </c>
      <c r="T45" s="201" t="str">
        <f>IF((MID(CONCATENATE(DATA!$BA39,DATA!$BC39),1,2))=CONCATENATE($T$7,$T$6),DATA!$AZ39,"")</f>
        <v/>
      </c>
      <c r="U45" s="200">
        <f>IF((MID(CONCATENATE(DATA!$BA39,DATA!$BC39),1,2))=CONCATENATE($U$7,$T$6),DATA!$AZ39,"")</f>
        <v>1</v>
      </c>
      <c r="V45" s="203" t="str">
        <f>IF((MID(CONCATENATE(DATA!$BA39,DATA!$BC39),1,2))=CONCATENATE($V$7,$T$6),DATA!$AZ39,"")</f>
        <v/>
      </c>
      <c r="W45" s="199" t="str">
        <f>IF((MID(CONCATENATE(DATA!$BA39,DATA!$BC39),1,2))=CONCATENATE($W$7,$W$6),DATA!$AZ39,"")</f>
        <v/>
      </c>
      <c r="X45" s="200" t="str">
        <f>IF((MID(CONCATENATE(DATA!$BA39,DATA!$BC39),1,2))=CONCATENATE($X$7,$W$6),DATA!$AZ39,"")</f>
        <v/>
      </c>
      <c r="Y45" s="203" t="str">
        <f>IF((MID(CONCATENATE(DATA!$BA39,DATA!$BC39),1,2))=CONCATENATE($Y$7,$W$6),DATA!$AZ39,"")</f>
        <v/>
      </c>
      <c r="Z45" s="199" t="str">
        <f>IF((MID(CONCATENATE(DATA!$BA39,DATA!$BC39),1,2))=CONCATENATE($Z$7,$Z$6),DATA!$AZ39,"")</f>
        <v/>
      </c>
      <c r="AA45" s="200" t="str">
        <f>IF((MID(CONCATENATE(DATA!$BA39,DATA!$BC39),1,2))=CONCATENATE($AA$7,$Z$6),DATA!$AZ39,"")</f>
        <v/>
      </c>
      <c r="AB45" s="202" t="str">
        <f>IF((MID(CONCATENATE(DATA!$BA39,DATA!$BC39),1,2))=CONCATENATE($AB$7,$Z$6),DATA!$AZ39,"")</f>
        <v/>
      </c>
      <c r="AC45" s="199" t="str">
        <f>IF((MID(CONCATENATE(DATA!$BA39,DATA!$BC39),1,2))=CONCATENATE($AC$7,$AC$6),DATA!$AZ39,"")</f>
        <v/>
      </c>
      <c r="AD45" s="200" t="str">
        <f>IF((MID(CONCATENATE(DATA!$BA39,DATA!$BC39),1,2))=CONCATENATE($AD$7,$AC$6),DATA!$AZ39,"")</f>
        <v/>
      </c>
      <c r="AE45" s="202" t="str">
        <f>IF((MID(CONCATENATE(DATA!$BA39,DATA!$BC39),1,2))=CONCATENATE($AE$7,$AC$6),DATA!$AZ39,"")</f>
        <v/>
      </c>
      <c r="AF45" s="199" t="str">
        <f>IF((MID(CONCATENATE(DATA!$BA39,DATA!$BD39),1,2))=CONCATENATE($AF$7,$AF$6),DATA!$AZ39,"")</f>
        <v/>
      </c>
      <c r="AG45" s="200">
        <f>IF((MID(CONCATENATE(DATA!$BA39,DATA!$BD39),1,2))=CONCATENATE($AG$7,$AF$6),DATA!$AZ39,"")</f>
        <v>1</v>
      </c>
      <c r="AH45" s="202" t="str">
        <f>IF((MID(CONCATENATE(DATA!$BA39,DATA!$BD39),1,2))=CONCATENATE($AH$7,$AF$6),DATA!$AZ39,"")</f>
        <v/>
      </c>
    </row>
    <row r="46" spans="1:34" x14ac:dyDescent="0.3">
      <c r="A46" s="193" t="str">
        <f>IF(DATA!BK40&lt;&gt;"",DATA!BK40,"")</f>
        <v>12c_1</v>
      </c>
      <c r="B46" s="199" t="str">
        <f>IF(DATA!$BA40=B$6,IF(DATA!$AZ40&gt;0,DATA!$AZ40,""),"")</f>
        <v/>
      </c>
      <c r="C46" s="200">
        <f>IF(DATA!$BA40=C$6,IF(DATA!$AZ40&gt;0,DATA!$AZ40,""),"")</f>
        <v>1</v>
      </c>
      <c r="D46" s="200" t="str">
        <f>IF(DATA!$BA40=D$6,IF(DATA!$AZ40&gt;0,DATA!$AZ40,""),"")</f>
        <v/>
      </c>
      <c r="E46" s="201" t="str">
        <f>IF(CONCATENATE(DATA!$BA40,DATA!$BB40)=CONCATENATE($E$7,$E$6),DATA!$AZ40,"")</f>
        <v/>
      </c>
      <c r="F46" s="200">
        <f>IF(CONCATENATE(DATA!$BA40,DATA!$BB40)=CONCATENATE($F$7,$E$6),DATA!$AZ40,"")</f>
        <v>1</v>
      </c>
      <c r="G46" s="200" t="str">
        <f>IF(CONCATENATE(DATA!$BA40,DATA!$BB40)=CONCATENATE($G$7,$E$6),DATA!$AZ40,"")</f>
        <v/>
      </c>
      <c r="H46" s="201" t="str">
        <f>IF(CONCATENATE(DATA!$BA40,DATA!$BB40)=CONCATENATE($H$7,$H$6),DATA!$AZ40,"")</f>
        <v/>
      </c>
      <c r="I46" s="200" t="str">
        <f>IF(CONCATENATE(DATA!$BA40,DATA!$BB40)=CONCATENATE($I$7,$H$6),DATA!$AZ40,"")</f>
        <v/>
      </c>
      <c r="J46" s="202" t="str">
        <f>IF(CONCATENATE(DATA!$BA40,DATA!$BB40)=CONCATENATE($J$7,$H$6),DATA!$AZ40,"")</f>
        <v/>
      </c>
      <c r="K46" s="201" t="str">
        <f>IF(CONCATENATE(DATA!$BA40,DATA!$BB40)=CONCATENATE($K$7,$K$6),DATA!$AZ40,"")</f>
        <v/>
      </c>
      <c r="L46" s="200" t="str">
        <f>IF(CONCATENATE(DATA!$BA40,DATA!$BB40)=CONCATENATE($L$7,$K$6),DATA!$AZ40,"")</f>
        <v/>
      </c>
      <c r="M46" s="202" t="str">
        <f>IF(CONCATENATE(DATA!$BA40,DATA!$BB40)=CONCATENATE($M$7,$K$6),DATA!$AZ40,"")</f>
        <v/>
      </c>
      <c r="N46" s="201" t="str">
        <f>IF(CONCATENATE(DATA!$BA40,DATA!$BB40)=CONCATENATE($N$7,$N$6),DATA!$AZ40,"")</f>
        <v/>
      </c>
      <c r="O46" s="200" t="str">
        <f>IF(CONCATENATE(DATA!$BA40,DATA!$BB40)=CONCATENATE($O$7,$N$6),DATA!$AZ40,"")</f>
        <v/>
      </c>
      <c r="P46" s="202" t="str">
        <f>IF(CONCATENATE(DATA!$BA40,DATA!$BB40)=CONCATENATE($P$7,$N$6),DATA!$AZ40,"")</f>
        <v/>
      </c>
      <c r="Q46" s="201" t="str">
        <f>IF(CONCATENATE(DATA!$BA40,DATA!$BB40)=CONCATENATE($Q$7,$Q$6),DATA!$AZ40,"")</f>
        <v/>
      </c>
      <c r="R46" s="200" t="str">
        <f>IF(CONCATENATE(DATA!$BA40,DATA!$BB40)=CONCATENATE($R$7,$Q$6),DATA!$AZ40,"")</f>
        <v/>
      </c>
      <c r="S46" s="202" t="str">
        <f>IF(CONCATENATE(DATA!$BA40,DATA!$BB40)=CONCATENATE($S$7,$Q$6),DATA!$AZ40,"")</f>
        <v/>
      </c>
      <c r="T46" s="201" t="str">
        <f>IF((MID(CONCATENATE(DATA!$BA40,DATA!$BC40),1,2))=CONCATENATE($T$7,$T$6),DATA!$AZ40,"")</f>
        <v/>
      </c>
      <c r="U46" s="200">
        <f>IF((MID(CONCATENATE(DATA!$BA40,DATA!$BC40),1,2))=CONCATENATE($U$7,$T$6),DATA!$AZ40,"")</f>
        <v>1</v>
      </c>
      <c r="V46" s="203" t="str">
        <f>IF((MID(CONCATENATE(DATA!$BA40,DATA!$BC40),1,2))=CONCATENATE($V$7,$T$6),DATA!$AZ40,"")</f>
        <v/>
      </c>
      <c r="W46" s="199" t="str">
        <f>IF((MID(CONCATENATE(DATA!$BA40,DATA!$BC40),1,2))=CONCATENATE($W$7,$W$6),DATA!$AZ40,"")</f>
        <v/>
      </c>
      <c r="X46" s="200" t="str">
        <f>IF((MID(CONCATENATE(DATA!$BA40,DATA!$BC40),1,2))=CONCATENATE($X$7,$W$6),DATA!$AZ40,"")</f>
        <v/>
      </c>
      <c r="Y46" s="203" t="str">
        <f>IF((MID(CONCATENATE(DATA!$BA40,DATA!$BC40),1,2))=CONCATENATE($Y$7,$W$6),DATA!$AZ40,"")</f>
        <v/>
      </c>
      <c r="Z46" s="199" t="str">
        <f>IF((MID(CONCATENATE(DATA!$BA40,DATA!$BC40),1,2))=CONCATENATE($Z$7,$Z$6),DATA!$AZ40,"")</f>
        <v/>
      </c>
      <c r="AA46" s="200" t="str">
        <f>IF((MID(CONCATENATE(DATA!$BA40,DATA!$BC40),1,2))=CONCATENATE($AA$7,$Z$6),DATA!$AZ40,"")</f>
        <v/>
      </c>
      <c r="AB46" s="202" t="str">
        <f>IF((MID(CONCATENATE(DATA!$BA40,DATA!$BC40),1,2))=CONCATENATE($AB$7,$Z$6),DATA!$AZ40,"")</f>
        <v/>
      </c>
      <c r="AC46" s="199" t="str">
        <f>IF((MID(CONCATENATE(DATA!$BA40,DATA!$BC40),1,2))=CONCATENATE($AC$7,$AC$6),DATA!$AZ40,"")</f>
        <v/>
      </c>
      <c r="AD46" s="200" t="str">
        <f>IF((MID(CONCATENATE(DATA!$BA40,DATA!$BC40),1,2))=CONCATENATE($AD$7,$AC$6),DATA!$AZ40,"")</f>
        <v/>
      </c>
      <c r="AE46" s="202" t="str">
        <f>IF((MID(CONCATENATE(DATA!$BA40,DATA!$BC40),1,2))=CONCATENATE($AE$7,$AC$6),DATA!$AZ40,"")</f>
        <v/>
      </c>
      <c r="AF46" s="199" t="str">
        <f>IF((MID(CONCATENATE(DATA!$BA40,DATA!$BD40),1,2))=CONCATENATE($AF$7,$AF$6),DATA!$AZ40,"")</f>
        <v/>
      </c>
      <c r="AG46" s="200">
        <f>IF((MID(CONCATENATE(DATA!$BA40,DATA!$BD40),1,2))=CONCATENATE($AG$7,$AF$6),DATA!$AZ40,"")</f>
        <v>1</v>
      </c>
      <c r="AH46" s="202" t="str">
        <f>IF((MID(CONCATENATE(DATA!$BA40,DATA!$BD40),1,2))=CONCATENATE($AH$7,$AF$6),DATA!$AZ40,"")</f>
        <v/>
      </c>
    </row>
    <row r="47" spans="1:34" x14ac:dyDescent="0.3">
      <c r="A47" s="193" t="str">
        <f>IF(DATA!BK41&lt;&gt;"",DATA!BK41,"")</f>
        <v>12c_2</v>
      </c>
      <c r="B47" s="199" t="str">
        <f>IF(DATA!$BA41=B$6,IF(DATA!$AZ41&gt;0,DATA!$AZ41,""),"")</f>
        <v/>
      </c>
      <c r="C47" s="200">
        <f>IF(DATA!$BA41=C$6,IF(DATA!$AZ41&gt;0,DATA!$AZ41,""),"")</f>
        <v>1</v>
      </c>
      <c r="D47" s="200" t="str">
        <f>IF(DATA!$BA41=D$6,IF(DATA!$AZ41&gt;0,DATA!$AZ41,""),"")</f>
        <v/>
      </c>
      <c r="E47" s="201" t="str">
        <f>IF(CONCATENATE(DATA!$BA41,DATA!$BB41)=CONCATENATE($E$7,$E$6),DATA!$AZ41,"")</f>
        <v/>
      </c>
      <c r="F47" s="200" t="str">
        <f>IF(CONCATENATE(DATA!$BA41,DATA!$BB41)=CONCATENATE($F$7,$E$6),DATA!$AZ41,"")</f>
        <v/>
      </c>
      <c r="G47" s="200" t="str">
        <f>IF(CONCATENATE(DATA!$BA41,DATA!$BB41)=CONCATENATE($G$7,$E$6),DATA!$AZ41,"")</f>
        <v/>
      </c>
      <c r="H47" s="201" t="str">
        <f>IF(CONCATENATE(DATA!$BA41,DATA!$BB41)=CONCATENATE($H$7,$H$6),DATA!$AZ41,"")</f>
        <v/>
      </c>
      <c r="I47" s="200">
        <f>IF(CONCATENATE(DATA!$BA41,DATA!$BB41)=CONCATENATE($I$7,$H$6),DATA!$AZ41,"")</f>
        <v>1</v>
      </c>
      <c r="J47" s="202" t="str">
        <f>IF(CONCATENATE(DATA!$BA41,DATA!$BB41)=CONCATENATE($J$7,$H$6),DATA!$AZ41,"")</f>
        <v/>
      </c>
      <c r="K47" s="201" t="str">
        <f>IF(CONCATENATE(DATA!$BA41,DATA!$BB41)=CONCATENATE($K$7,$K$6),DATA!$AZ41,"")</f>
        <v/>
      </c>
      <c r="L47" s="200" t="str">
        <f>IF(CONCATENATE(DATA!$BA41,DATA!$BB41)=CONCATENATE($L$7,$K$6),DATA!$AZ41,"")</f>
        <v/>
      </c>
      <c r="M47" s="202" t="str">
        <f>IF(CONCATENATE(DATA!$BA41,DATA!$BB41)=CONCATENATE($M$7,$K$6),DATA!$AZ41,"")</f>
        <v/>
      </c>
      <c r="N47" s="201" t="str">
        <f>IF(CONCATENATE(DATA!$BA41,DATA!$BB41)=CONCATENATE($N$7,$N$6),DATA!$AZ41,"")</f>
        <v/>
      </c>
      <c r="O47" s="200" t="str">
        <f>IF(CONCATENATE(DATA!$BA41,DATA!$BB41)=CONCATENATE($O$7,$N$6),DATA!$AZ41,"")</f>
        <v/>
      </c>
      <c r="P47" s="202" t="str">
        <f>IF(CONCATENATE(DATA!$BA41,DATA!$BB41)=CONCATENATE($P$7,$N$6),DATA!$AZ41,"")</f>
        <v/>
      </c>
      <c r="Q47" s="201" t="str">
        <f>IF(CONCATENATE(DATA!$BA41,DATA!$BB41)=CONCATENATE($Q$7,$Q$6),DATA!$AZ41,"")</f>
        <v/>
      </c>
      <c r="R47" s="200" t="str">
        <f>IF(CONCATENATE(DATA!$BA41,DATA!$BB41)=CONCATENATE($R$7,$Q$6),DATA!$AZ41,"")</f>
        <v/>
      </c>
      <c r="S47" s="202" t="str">
        <f>IF(CONCATENATE(DATA!$BA41,DATA!$BB41)=CONCATENATE($S$7,$Q$6),DATA!$AZ41,"")</f>
        <v/>
      </c>
      <c r="T47" s="201" t="str">
        <f>IF((MID(CONCATENATE(DATA!$BA41,DATA!$BC41),1,2))=CONCATENATE($T$7,$T$6),DATA!$AZ41,"")</f>
        <v/>
      </c>
      <c r="U47" s="200">
        <f>IF((MID(CONCATENATE(DATA!$BA41,DATA!$BC41),1,2))=CONCATENATE($U$7,$T$6),DATA!$AZ41,"")</f>
        <v>1</v>
      </c>
      <c r="V47" s="203" t="str">
        <f>IF((MID(CONCATENATE(DATA!$BA41,DATA!$BC41),1,2))=CONCATENATE($V$7,$T$6),DATA!$AZ41,"")</f>
        <v/>
      </c>
      <c r="W47" s="199" t="str">
        <f>IF((MID(CONCATENATE(DATA!$BA41,DATA!$BC41),1,2))=CONCATENATE($W$7,$W$6),DATA!$AZ41,"")</f>
        <v/>
      </c>
      <c r="X47" s="200" t="str">
        <f>IF((MID(CONCATENATE(DATA!$BA41,DATA!$BC41),1,2))=CONCATENATE($X$7,$W$6),DATA!$AZ41,"")</f>
        <v/>
      </c>
      <c r="Y47" s="203" t="str">
        <f>IF((MID(CONCATENATE(DATA!$BA41,DATA!$BC41),1,2))=CONCATENATE($Y$7,$W$6),DATA!$AZ41,"")</f>
        <v/>
      </c>
      <c r="Z47" s="199" t="str">
        <f>IF((MID(CONCATENATE(DATA!$BA41,DATA!$BC41),1,2))=CONCATENATE($Z$7,$Z$6),DATA!$AZ41,"")</f>
        <v/>
      </c>
      <c r="AA47" s="200" t="str">
        <f>IF((MID(CONCATENATE(DATA!$BA41,DATA!$BC41),1,2))=CONCATENATE($AA$7,$Z$6),DATA!$AZ41,"")</f>
        <v/>
      </c>
      <c r="AB47" s="202" t="str">
        <f>IF((MID(CONCATENATE(DATA!$BA41,DATA!$BC41),1,2))=CONCATENATE($AB$7,$Z$6),DATA!$AZ41,"")</f>
        <v/>
      </c>
      <c r="AC47" s="199" t="str">
        <f>IF((MID(CONCATENATE(DATA!$BA41,DATA!$BC41),1,2))=CONCATENATE($AC$7,$AC$6),DATA!$AZ41,"")</f>
        <v/>
      </c>
      <c r="AD47" s="200" t="str">
        <f>IF((MID(CONCATENATE(DATA!$BA41,DATA!$BC41),1,2))=CONCATENATE($AD$7,$AC$6),DATA!$AZ41,"")</f>
        <v/>
      </c>
      <c r="AE47" s="202" t="str">
        <f>IF((MID(CONCATENATE(DATA!$BA41,DATA!$BC41),1,2))=CONCATENATE($AE$7,$AC$6),DATA!$AZ41,"")</f>
        <v/>
      </c>
      <c r="AF47" s="199" t="str">
        <f>IF((MID(CONCATENATE(DATA!$BA41,DATA!$BD41),1,2))=CONCATENATE($AF$7,$AF$6),DATA!$AZ41,"")</f>
        <v/>
      </c>
      <c r="AG47" s="200" t="str">
        <f>IF((MID(CONCATENATE(DATA!$BA41,DATA!$BD41),1,2))=CONCATENATE($AG$7,$AF$6),DATA!$AZ41,"")</f>
        <v/>
      </c>
      <c r="AH47" s="202" t="str">
        <f>IF((MID(CONCATENATE(DATA!$BA41,DATA!$BD41),1,2))=CONCATENATE($AH$7,$AF$6),DATA!$AZ41,"")</f>
        <v/>
      </c>
    </row>
    <row r="48" spans="1:34" x14ac:dyDescent="0.3">
      <c r="A48" s="193" t="str">
        <f>IF(DATA!BK42&lt;&gt;"",DATA!BK42,"")</f>
        <v>13a_1</v>
      </c>
      <c r="B48" s="199">
        <f>IF(DATA!$BA42=B$6,IF(DATA!$AZ42&gt;0,DATA!$AZ42,""),"")</f>
        <v>1</v>
      </c>
      <c r="C48" s="200" t="str">
        <f>IF(DATA!$BA42=C$6,IF(DATA!$AZ42&gt;0,DATA!$AZ42,""),"")</f>
        <v/>
      </c>
      <c r="D48" s="200" t="str">
        <f>IF(DATA!$BA42=D$6,IF(DATA!$AZ42&gt;0,DATA!$AZ42,""),"")</f>
        <v/>
      </c>
      <c r="E48" s="201">
        <f>IF(CONCATENATE(DATA!$BA42,DATA!$BB42)=CONCATENATE($E$7,$E$6),DATA!$AZ42,"")</f>
        <v>1</v>
      </c>
      <c r="F48" s="200" t="str">
        <f>IF(CONCATENATE(DATA!$BA42,DATA!$BB42)=CONCATENATE($F$7,$E$6),DATA!$AZ42,"")</f>
        <v/>
      </c>
      <c r="G48" s="200" t="str">
        <f>IF(CONCATENATE(DATA!$BA42,DATA!$BB42)=CONCATENATE($G$7,$E$6),DATA!$AZ42,"")</f>
        <v/>
      </c>
      <c r="H48" s="201" t="str">
        <f>IF(CONCATENATE(DATA!$BA42,DATA!$BB42)=CONCATENATE($H$7,$H$6),DATA!$AZ42,"")</f>
        <v/>
      </c>
      <c r="I48" s="200" t="str">
        <f>IF(CONCATENATE(DATA!$BA42,DATA!$BB42)=CONCATENATE($I$7,$H$6),DATA!$AZ42,"")</f>
        <v/>
      </c>
      <c r="J48" s="202" t="str">
        <f>IF(CONCATENATE(DATA!$BA42,DATA!$BB42)=CONCATENATE($J$7,$H$6),DATA!$AZ42,"")</f>
        <v/>
      </c>
      <c r="K48" s="201" t="str">
        <f>IF(CONCATENATE(DATA!$BA42,DATA!$BB42)=CONCATENATE($K$7,$K$6),DATA!$AZ42,"")</f>
        <v/>
      </c>
      <c r="L48" s="200" t="str">
        <f>IF(CONCATENATE(DATA!$BA42,DATA!$BB42)=CONCATENATE($L$7,$K$6),DATA!$AZ42,"")</f>
        <v/>
      </c>
      <c r="M48" s="202" t="str">
        <f>IF(CONCATENATE(DATA!$BA42,DATA!$BB42)=CONCATENATE($M$7,$K$6),DATA!$AZ42,"")</f>
        <v/>
      </c>
      <c r="N48" s="201" t="str">
        <f>IF(CONCATENATE(DATA!$BA42,DATA!$BB42)=CONCATENATE($N$7,$N$6),DATA!$AZ42,"")</f>
        <v/>
      </c>
      <c r="O48" s="200" t="str">
        <f>IF(CONCATENATE(DATA!$BA42,DATA!$BB42)=CONCATENATE($O$7,$N$6),DATA!$AZ42,"")</f>
        <v/>
      </c>
      <c r="P48" s="202" t="str">
        <f>IF(CONCATENATE(DATA!$BA42,DATA!$BB42)=CONCATENATE($P$7,$N$6),DATA!$AZ42,"")</f>
        <v/>
      </c>
      <c r="Q48" s="201" t="str">
        <f>IF(CONCATENATE(DATA!$BA42,DATA!$BB42)=CONCATENATE($Q$7,$Q$6),DATA!$AZ42,"")</f>
        <v/>
      </c>
      <c r="R48" s="200" t="str">
        <f>IF(CONCATENATE(DATA!$BA42,DATA!$BB42)=CONCATENATE($R$7,$Q$6),DATA!$AZ42,"")</f>
        <v/>
      </c>
      <c r="S48" s="202" t="str">
        <f>IF(CONCATENATE(DATA!$BA42,DATA!$BB42)=CONCATENATE($S$7,$Q$6),DATA!$AZ42,"")</f>
        <v/>
      </c>
      <c r="T48" s="201" t="str">
        <f>IF((MID(CONCATENATE(DATA!$BA42,DATA!$BC42),1,2))=CONCATENATE($T$7,$T$6),DATA!$AZ42,"")</f>
        <v/>
      </c>
      <c r="U48" s="200" t="str">
        <f>IF((MID(CONCATENATE(DATA!$BA42,DATA!$BC42),1,2))=CONCATENATE($U$7,$T$6),DATA!$AZ42,"")</f>
        <v/>
      </c>
      <c r="V48" s="203" t="str">
        <f>IF((MID(CONCATENATE(DATA!$BA42,DATA!$BC42),1,2))=CONCATENATE($V$7,$T$6),DATA!$AZ42,"")</f>
        <v/>
      </c>
      <c r="W48" s="199" t="str">
        <f>IF((MID(CONCATENATE(DATA!$BA42,DATA!$BC42),1,2))=CONCATENATE($W$7,$W$6),DATA!$AZ42,"")</f>
        <v/>
      </c>
      <c r="X48" s="200" t="str">
        <f>IF((MID(CONCATENATE(DATA!$BA42,DATA!$BC42),1,2))=CONCATENATE($X$7,$W$6),DATA!$AZ42,"")</f>
        <v/>
      </c>
      <c r="Y48" s="203" t="str">
        <f>IF((MID(CONCATENATE(DATA!$BA42,DATA!$BC42),1,2))=CONCATENATE($Y$7,$W$6),DATA!$AZ42,"")</f>
        <v/>
      </c>
      <c r="Z48" s="199">
        <f>IF((MID(CONCATENATE(DATA!$BA42,DATA!$BC42),1,2))=CONCATENATE($Z$7,$Z$6),DATA!$AZ42,"")</f>
        <v>1</v>
      </c>
      <c r="AA48" s="200" t="str">
        <f>IF((MID(CONCATENATE(DATA!$BA42,DATA!$BC42),1,2))=CONCATENATE($AA$7,$Z$6),DATA!$AZ42,"")</f>
        <v/>
      </c>
      <c r="AB48" s="202" t="str">
        <f>IF((MID(CONCATENATE(DATA!$BA42,DATA!$BC42),1,2))=CONCATENATE($AB$7,$Z$6),DATA!$AZ42,"")</f>
        <v/>
      </c>
      <c r="AC48" s="199" t="str">
        <f>IF((MID(CONCATENATE(DATA!$BA42,DATA!$BC42),1,2))=CONCATENATE($AC$7,$AC$6),DATA!$AZ42,"")</f>
        <v/>
      </c>
      <c r="AD48" s="200" t="str">
        <f>IF((MID(CONCATENATE(DATA!$BA42,DATA!$BC42),1,2))=CONCATENATE($AD$7,$AC$6),DATA!$AZ42,"")</f>
        <v/>
      </c>
      <c r="AE48" s="202" t="str">
        <f>IF((MID(CONCATENATE(DATA!$BA42,DATA!$BC42),1,2))=CONCATENATE($AE$7,$AC$6),DATA!$AZ42,"")</f>
        <v/>
      </c>
      <c r="AF48" s="199" t="str">
        <f>IF((MID(CONCATENATE(DATA!$BA42,DATA!$BD42),1,2))=CONCATENATE($AF$7,$AF$6),DATA!$AZ42,"")</f>
        <v/>
      </c>
      <c r="AG48" s="200" t="str">
        <f>IF((MID(CONCATENATE(DATA!$BA42,DATA!$BD42),1,2))=CONCATENATE($AG$7,$AF$6),DATA!$AZ42,"")</f>
        <v/>
      </c>
      <c r="AH48" s="202" t="str">
        <f>IF((MID(CONCATENATE(DATA!$BA42,DATA!$BD42),1,2))=CONCATENATE($AH$7,$AF$6),DATA!$AZ42,"")</f>
        <v/>
      </c>
    </row>
    <row r="49" spans="1:34" x14ac:dyDescent="0.3">
      <c r="A49" s="193" t="str">
        <f>IF(DATA!BK43&lt;&gt;"",DATA!BK43,"")</f>
        <v>13a_2</v>
      </c>
      <c r="B49" s="199">
        <f>IF(DATA!$BA43=B$6,IF(DATA!$AZ43&gt;0,DATA!$AZ43,""),"")</f>
        <v>1</v>
      </c>
      <c r="C49" s="200" t="str">
        <f>IF(DATA!$BA43=C$6,IF(DATA!$AZ43&gt;0,DATA!$AZ43,""),"")</f>
        <v/>
      </c>
      <c r="D49" s="200" t="str">
        <f>IF(DATA!$BA43=D$6,IF(DATA!$AZ43&gt;0,DATA!$AZ43,""),"")</f>
        <v/>
      </c>
      <c r="E49" s="201">
        <f>IF(CONCATENATE(DATA!$BA43,DATA!$BB43)=CONCATENATE($E$7,$E$6),DATA!$AZ43,"")</f>
        <v>1</v>
      </c>
      <c r="F49" s="200" t="str">
        <f>IF(CONCATENATE(DATA!$BA43,DATA!$BB43)=CONCATENATE($F$7,$E$6),DATA!$AZ43,"")</f>
        <v/>
      </c>
      <c r="G49" s="200" t="str">
        <f>IF(CONCATENATE(DATA!$BA43,DATA!$BB43)=CONCATENATE($G$7,$E$6),DATA!$AZ43,"")</f>
        <v/>
      </c>
      <c r="H49" s="201" t="str">
        <f>IF(CONCATENATE(DATA!$BA43,DATA!$BB43)=CONCATENATE($H$7,$H$6),DATA!$AZ43,"")</f>
        <v/>
      </c>
      <c r="I49" s="200" t="str">
        <f>IF(CONCATENATE(DATA!$BA43,DATA!$BB43)=CONCATENATE($I$7,$H$6),DATA!$AZ43,"")</f>
        <v/>
      </c>
      <c r="J49" s="202" t="str">
        <f>IF(CONCATENATE(DATA!$BA43,DATA!$BB43)=CONCATENATE($J$7,$H$6),DATA!$AZ43,"")</f>
        <v/>
      </c>
      <c r="K49" s="201" t="str">
        <f>IF(CONCATENATE(DATA!$BA43,DATA!$BB43)=CONCATENATE($K$7,$K$6),DATA!$AZ43,"")</f>
        <v/>
      </c>
      <c r="L49" s="200" t="str">
        <f>IF(CONCATENATE(DATA!$BA43,DATA!$BB43)=CONCATENATE($L$7,$K$6),DATA!$AZ43,"")</f>
        <v/>
      </c>
      <c r="M49" s="202" t="str">
        <f>IF(CONCATENATE(DATA!$BA43,DATA!$BB43)=CONCATENATE($M$7,$K$6),DATA!$AZ43,"")</f>
        <v/>
      </c>
      <c r="N49" s="201" t="str">
        <f>IF(CONCATENATE(DATA!$BA43,DATA!$BB43)=CONCATENATE($N$7,$N$6),DATA!$AZ43,"")</f>
        <v/>
      </c>
      <c r="O49" s="200" t="str">
        <f>IF(CONCATENATE(DATA!$BA43,DATA!$BB43)=CONCATENATE($O$7,$N$6),DATA!$AZ43,"")</f>
        <v/>
      </c>
      <c r="P49" s="202" t="str">
        <f>IF(CONCATENATE(DATA!$BA43,DATA!$BB43)=CONCATENATE($P$7,$N$6),DATA!$AZ43,"")</f>
        <v/>
      </c>
      <c r="Q49" s="201" t="str">
        <f>IF(CONCATENATE(DATA!$BA43,DATA!$BB43)=CONCATENATE($Q$7,$Q$6),DATA!$AZ43,"")</f>
        <v/>
      </c>
      <c r="R49" s="200" t="str">
        <f>IF(CONCATENATE(DATA!$BA43,DATA!$BB43)=CONCATENATE($R$7,$Q$6),DATA!$AZ43,"")</f>
        <v/>
      </c>
      <c r="S49" s="202" t="str">
        <f>IF(CONCATENATE(DATA!$BA43,DATA!$BB43)=CONCATENATE($S$7,$Q$6),DATA!$AZ43,"")</f>
        <v/>
      </c>
      <c r="T49" s="201" t="str">
        <f>IF((MID(CONCATENATE(DATA!$BA43,DATA!$BC43),1,2))=CONCATENATE($T$7,$T$6),DATA!$AZ43,"")</f>
        <v/>
      </c>
      <c r="U49" s="200" t="str">
        <f>IF((MID(CONCATENATE(DATA!$BA43,DATA!$BC43),1,2))=CONCATENATE($U$7,$T$6),DATA!$AZ43,"")</f>
        <v/>
      </c>
      <c r="V49" s="203" t="str">
        <f>IF((MID(CONCATENATE(DATA!$BA43,DATA!$BC43),1,2))=CONCATENATE($V$7,$T$6),DATA!$AZ43,"")</f>
        <v/>
      </c>
      <c r="W49" s="199" t="str">
        <f>IF((MID(CONCATENATE(DATA!$BA43,DATA!$BC43),1,2))=CONCATENATE($W$7,$W$6),DATA!$AZ43,"")</f>
        <v/>
      </c>
      <c r="X49" s="200" t="str">
        <f>IF((MID(CONCATENATE(DATA!$BA43,DATA!$BC43),1,2))=CONCATENATE($X$7,$W$6),DATA!$AZ43,"")</f>
        <v/>
      </c>
      <c r="Y49" s="203" t="str">
        <f>IF((MID(CONCATENATE(DATA!$BA43,DATA!$BC43),1,2))=CONCATENATE($Y$7,$W$6),DATA!$AZ43,"")</f>
        <v/>
      </c>
      <c r="Z49" s="199">
        <f>IF((MID(CONCATENATE(DATA!$BA43,DATA!$BC43),1,2))=CONCATENATE($Z$7,$Z$6),DATA!$AZ43,"")</f>
        <v>1</v>
      </c>
      <c r="AA49" s="200" t="str">
        <f>IF((MID(CONCATENATE(DATA!$BA43,DATA!$BC43),1,2))=CONCATENATE($AA$7,$Z$6),DATA!$AZ43,"")</f>
        <v/>
      </c>
      <c r="AB49" s="202" t="str">
        <f>IF((MID(CONCATENATE(DATA!$BA43,DATA!$BC43),1,2))=CONCATENATE($AB$7,$Z$6),DATA!$AZ43,"")</f>
        <v/>
      </c>
      <c r="AC49" s="199" t="str">
        <f>IF((MID(CONCATENATE(DATA!$BA43,DATA!$BC43),1,2))=CONCATENATE($AC$7,$AC$6),DATA!$AZ43,"")</f>
        <v/>
      </c>
      <c r="AD49" s="200" t="str">
        <f>IF((MID(CONCATENATE(DATA!$BA43,DATA!$BC43),1,2))=CONCATENATE($AD$7,$AC$6),DATA!$AZ43,"")</f>
        <v/>
      </c>
      <c r="AE49" s="202" t="str">
        <f>IF((MID(CONCATENATE(DATA!$BA43,DATA!$BC43),1,2))=CONCATENATE($AE$7,$AC$6),DATA!$AZ43,"")</f>
        <v/>
      </c>
      <c r="AF49" s="199" t="str">
        <f>IF((MID(CONCATENATE(DATA!$BA43,DATA!$BD43),1,2))=CONCATENATE($AF$7,$AF$6),DATA!$AZ43,"")</f>
        <v/>
      </c>
      <c r="AG49" s="200" t="str">
        <f>IF((MID(CONCATENATE(DATA!$BA43,DATA!$BD43),1,2))=CONCATENATE($AG$7,$AF$6),DATA!$AZ43,"")</f>
        <v/>
      </c>
      <c r="AH49" s="202" t="str">
        <f>IF((MID(CONCATENATE(DATA!$BA43,DATA!$BD43),1,2))=CONCATENATE($AH$7,$AF$6),DATA!$AZ43,"")</f>
        <v/>
      </c>
    </row>
    <row r="50" spans="1:34" x14ac:dyDescent="0.3">
      <c r="A50" s="193" t="str">
        <f>IF(DATA!BK44&lt;&gt;"",DATA!BK44,"")</f>
        <v>13b_1</v>
      </c>
      <c r="B50" s="199" t="str">
        <f>IF(DATA!$BA44=B$6,IF(DATA!$AZ44&gt;0,DATA!$AZ44,""),"")</f>
        <v/>
      </c>
      <c r="C50" s="200">
        <f>IF(DATA!$BA44=C$6,IF(DATA!$AZ44&gt;0,DATA!$AZ44,""),"")</f>
        <v>1</v>
      </c>
      <c r="D50" s="200" t="str">
        <f>IF(DATA!$BA44=D$6,IF(DATA!$AZ44&gt;0,DATA!$AZ44,""),"")</f>
        <v/>
      </c>
      <c r="E50" s="201" t="str">
        <f>IF(CONCATENATE(DATA!$BA44,DATA!$BB44)=CONCATENATE($E$7,$E$6),DATA!$AZ44,"")</f>
        <v/>
      </c>
      <c r="F50" s="200" t="str">
        <f>IF(CONCATENATE(DATA!$BA44,DATA!$BB44)=CONCATENATE($F$7,$E$6),DATA!$AZ44,"")</f>
        <v/>
      </c>
      <c r="G50" s="200" t="str">
        <f>IF(CONCATENATE(DATA!$BA44,DATA!$BB44)=CONCATENATE($G$7,$E$6),DATA!$AZ44,"")</f>
        <v/>
      </c>
      <c r="H50" s="201" t="str">
        <f>IF(CONCATENATE(DATA!$BA44,DATA!$BB44)=CONCATENATE($H$7,$H$6),DATA!$AZ44,"")</f>
        <v/>
      </c>
      <c r="I50" s="200" t="str">
        <f>IF(CONCATENATE(DATA!$BA44,DATA!$BB44)=CONCATENATE($I$7,$H$6),DATA!$AZ44,"")</f>
        <v/>
      </c>
      <c r="J50" s="202" t="str">
        <f>IF(CONCATENATE(DATA!$BA44,DATA!$BB44)=CONCATENATE($J$7,$H$6),DATA!$AZ44,"")</f>
        <v/>
      </c>
      <c r="K50" s="201" t="str">
        <f>IF(CONCATENATE(DATA!$BA44,DATA!$BB44)=CONCATENATE($K$7,$K$6),DATA!$AZ44,"")</f>
        <v/>
      </c>
      <c r="L50" s="200" t="str">
        <f>IF(CONCATENATE(DATA!$BA44,DATA!$BB44)=CONCATENATE($L$7,$K$6),DATA!$AZ44,"")</f>
        <v/>
      </c>
      <c r="M50" s="202" t="str">
        <f>IF(CONCATENATE(DATA!$BA44,DATA!$BB44)=CONCATENATE($M$7,$K$6),DATA!$AZ44,"")</f>
        <v/>
      </c>
      <c r="N50" s="201" t="str">
        <f>IF(CONCATENATE(DATA!$BA44,DATA!$BB44)=CONCATENATE($N$7,$N$6),DATA!$AZ44,"")</f>
        <v/>
      </c>
      <c r="O50" s="200">
        <f>IF(CONCATENATE(DATA!$BA44,DATA!$BB44)=CONCATENATE($O$7,$N$6),DATA!$AZ44,"")</f>
        <v>1</v>
      </c>
      <c r="P50" s="202" t="str">
        <f>IF(CONCATENATE(DATA!$BA44,DATA!$BB44)=CONCATENATE($P$7,$N$6),DATA!$AZ44,"")</f>
        <v/>
      </c>
      <c r="Q50" s="201" t="str">
        <f>IF(CONCATENATE(DATA!$BA44,DATA!$BB44)=CONCATENATE($Q$7,$Q$6),DATA!$AZ44,"")</f>
        <v/>
      </c>
      <c r="R50" s="200" t="str">
        <f>IF(CONCATENATE(DATA!$BA44,DATA!$BB44)=CONCATENATE($R$7,$Q$6),DATA!$AZ44,"")</f>
        <v/>
      </c>
      <c r="S50" s="202" t="str">
        <f>IF(CONCATENATE(DATA!$BA44,DATA!$BB44)=CONCATENATE($S$7,$Q$6),DATA!$AZ44,"")</f>
        <v/>
      </c>
      <c r="T50" s="201" t="str">
        <f>IF((MID(CONCATENATE(DATA!$BA44,DATA!$BC44),1,2))=CONCATENATE($T$7,$T$6),DATA!$AZ44,"")</f>
        <v/>
      </c>
      <c r="U50" s="200" t="str">
        <f>IF((MID(CONCATENATE(DATA!$BA44,DATA!$BC44),1,2))=CONCATENATE($U$7,$T$6),DATA!$AZ44,"")</f>
        <v/>
      </c>
      <c r="V50" s="203" t="str">
        <f>IF((MID(CONCATENATE(DATA!$BA44,DATA!$BC44),1,2))=CONCATENATE($V$7,$T$6),DATA!$AZ44,"")</f>
        <v/>
      </c>
      <c r="W50" s="199" t="str">
        <f>IF((MID(CONCATENATE(DATA!$BA44,DATA!$BC44),1,2))=CONCATENATE($W$7,$W$6),DATA!$AZ44,"")</f>
        <v/>
      </c>
      <c r="X50" s="200" t="str">
        <f>IF((MID(CONCATENATE(DATA!$BA44,DATA!$BC44),1,2))=CONCATENATE($X$7,$W$6),DATA!$AZ44,"")</f>
        <v/>
      </c>
      <c r="Y50" s="203" t="str">
        <f>IF((MID(CONCATENATE(DATA!$BA44,DATA!$BC44),1,2))=CONCATENATE($Y$7,$W$6),DATA!$AZ44,"")</f>
        <v/>
      </c>
      <c r="Z50" s="199" t="str">
        <f>IF((MID(CONCATENATE(DATA!$BA44,DATA!$BC44),1,2))=CONCATENATE($Z$7,$Z$6),DATA!$AZ44,"")</f>
        <v/>
      </c>
      <c r="AA50" s="200">
        <f>IF((MID(CONCATENATE(DATA!$BA44,DATA!$BC44),1,2))=CONCATENATE($AA$7,$Z$6),DATA!$AZ44,"")</f>
        <v>1</v>
      </c>
      <c r="AB50" s="202" t="str">
        <f>IF((MID(CONCATENATE(DATA!$BA44,DATA!$BC44),1,2))=CONCATENATE($AB$7,$Z$6),DATA!$AZ44,"")</f>
        <v/>
      </c>
      <c r="AC50" s="199" t="str">
        <f>IF((MID(CONCATENATE(DATA!$BA44,DATA!$BC44),1,2))=CONCATENATE($AC$7,$AC$6),DATA!$AZ44,"")</f>
        <v/>
      </c>
      <c r="AD50" s="200" t="str">
        <f>IF((MID(CONCATENATE(DATA!$BA44,DATA!$BC44),1,2))=CONCATENATE($AD$7,$AC$6),DATA!$AZ44,"")</f>
        <v/>
      </c>
      <c r="AE50" s="202" t="str">
        <f>IF((MID(CONCATENATE(DATA!$BA44,DATA!$BC44),1,2))=CONCATENATE($AE$7,$AC$6),DATA!$AZ44,"")</f>
        <v/>
      </c>
      <c r="AF50" s="199" t="str">
        <f>IF((MID(CONCATENATE(DATA!$BA44,DATA!$BD44),1,2))=CONCATENATE($AF$7,$AF$6),DATA!$AZ44,"")</f>
        <v/>
      </c>
      <c r="AG50" s="200" t="str">
        <f>IF((MID(CONCATENATE(DATA!$BA44,DATA!$BD44),1,2))=CONCATENATE($AG$7,$AF$6),DATA!$AZ44,"")</f>
        <v/>
      </c>
      <c r="AH50" s="202" t="str">
        <f>IF((MID(CONCATENATE(DATA!$BA44,DATA!$BD44),1,2))=CONCATENATE($AH$7,$AF$6),DATA!$AZ44,"")</f>
        <v/>
      </c>
    </row>
    <row r="51" spans="1:34" x14ac:dyDescent="0.3">
      <c r="A51" s="193" t="str">
        <f>IF(DATA!BK45&lt;&gt;"",DATA!BK45,"")</f>
        <v>13b_2</v>
      </c>
      <c r="B51" s="199" t="str">
        <f>IF(DATA!$BA45=B$6,IF(DATA!$AZ45&gt;0,DATA!$AZ45,""),"")</f>
        <v/>
      </c>
      <c r="C51" s="200" t="str">
        <f>IF(DATA!$BA45=C$6,IF(DATA!$AZ45&gt;0,DATA!$AZ45,""),"")</f>
        <v/>
      </c>
      <c r="D51" s="200">
        <f>IF(DATA!$BA45=D$6,IF(DATA!$AZ45&gt;0,DATA!$AZ45,""),"")</f>
        <v>1</v>
      </c>
      <c r="E51" s="201" t="str">
        <f>IF(CONCATENATE(DATA!$BA45,DATA!$BB45)=CONCATENATE($E$7,$E$6),DATA!$AZ45,"")</f>
        <v/>
      </c>
      <c r="F51" s="200" t="str">
        <f>IF(CONCATENATE(DATA!$BA45,DATA!$BB45)=CONCATENATE($F$7,$E$6),DATA!$AZ45,"")</f>
        <v/>
      </c>
      <c r="G51" s="200" t="str">
        <f>IF(CONCATENATE(DATA!$BA45,DATA!$BB45)=CONCATENATE($G$7,$E$6),DATA!$AZ45,"")</f>
        <v/>
      </c>
      <c r="H51" s="201" t="str">
        <f>IF(CONCATENATE(DATA!$BA45,DATA!$BB45)=CONCATENATE($H$7,$H$6),DATA!$AZ45,"")</f>
        <v/>
      </c>
      <c r="I51" s="200" t="str">
        <f>IF(CONCATENATE(DATA!$BA45,DATA!$BB45)=CONCATENATE($I$7,$H$6),DATA!$AZ45,"")</f>
        <v/>
      </c>
      <c r="J51" s="202" t="str">
        <f>IF(CONCATENATE(DATA!$BA45,DATA!$BB45)=CONCATENATE($J$7,$H$6),DATA!$AZ45,"")</f>
        <v/>
      </c>
      <c r="K51" s="201" t="str">
        <f>IF(CONCATENATE(DATA!$BA45,DATA!$BB45)=CONCATENATE($K$7,$K$6),DATA!$AZ45,"")</f>
        <v/>
      </c>
      <c r="L51" s="200" t="str">
        <f>IF(CONCATENATE(DATA!$BA45,DATA!$BB45)=CONCATENATE($L$7,$K$6),DATA!$AZ45,"")</f>
        <v/>
      </c>
      <c r="M51" s="202" t="str">
        <f>IF(CONCATENATE(DATA!$BA45,DATA!$BB45)=CONCATENATE($M$7,$K$6),DATA!$AZ45,"")</f>
        <v/>
      </c>
      <c r="N51" s="201" t="str">
        <f>IF(CONCATENATE(DATA!$BA45,DATA!$BB45)=CONCATENATE($N$7,$N$6),DATA!$AZ45,"")</f>
        <v/>
      </c>
      <c r="O51" s="200" t="str">
        <f>IF(CONCATENATE(DATA!$BA45,DATA!$BB45)=CONCATENATE($O$7,$N$6),DATA!$AZ45,"")</f>
        <v/>
      </c>
      <c r="P51" s="202">
        <f>IF(CONCATENATE(DATA!$BA45,DATA!$BB45)=CONCATENATE($P$7,$N$6),DATA!$AZ45,"")</f>
        <v>1</v>
      </c>
      <c r="Q51" s="201" t="str">
        <f>IF(CONCATENATE(DATA!$BA45,DATA!$BB45)=CONCATENATE($Q$7,$Q$6),DATA!$AZ45,"")</f>
        <v/>
      </c>
      <c r="R51" s="200" t="str">
        <f>IF(CONCATENATE(DATA!$BA45,DATA!$BB45)=CONCATENATE($R$7,$Q$6),DATA!$AZ45,"")</f>
        <v/>
      </c>
      <c r="S51" s="202" t="str">
        <f>IF(CONCATENATE(DATA!$BA45,DATA!$BB45)=CONCATENATE($S$7,$Q$6),DATA!$AZ45,"")</f>
        <v/>
      </c>
      <c r="T51" s="201" t="str">
        <f>IF((MID(CONCATENATE(DATA!$BA45,DATA!$BC45),1,2))=CONCATENATE($T$7,$T$6),DATA!$AZ45,"")</f>
        <v/>
      </c>
      <c r="U51" s="200" t="str">
        <f>IF((MID(CONCATENATE(DATA!$BA45,DATA!$BC45),1,2))=CONCATENATE($U$7,$T$6),DATA!$AZ45,"")</f>
        <v/>
      </c>
      <c r="V51" s="203" t="str">
        <f>IF((MID(CONCATENATE(DATA!$BA45,DATA!$BC45),1,2))=CONCATENATE($V$7,$T$6),DATA!$AZ45,"")</f>
        <v/>
      </c>
      <c r="W51" s="199" t="str">
        <f>IF((MID(CONCATENATE(DATA!$BA45,DATA!$BC45),1,2))=CONCATENATE($W$7,$W$6),DATA!$AZ45,"")</f>
        <v/>
      </c>
      <c r="X51" s="200" t="str">
        <f>IF((MID(CONCATENATE(DATA!$BA45,DATA!$BC45),1,2))=CONCATENATE($X$7,$W$6),DATA!$AZ45,"")</f>
        <v/>
      </c>
      <c r="Y51" s="203" t="str">
        <f>IF((MID(CONCATENATE(DATA!$BA45,DATA!$BC45),1,2))=CONCATENATE($Y$7,$W$6),DATA!$AZ45,"")</f>
        <v/>
      </c>
      <c r="Z51" s="199" t="str">
        <f>IF((MID(CONCATENATE(DATA!$BA45,DATA!$BC45),1,2))=CONCATENATE($Z$7,$Z$6),DATA!$AZ45,"")</f>
        <v/>
      </c>
      <c r="AA51" s="200" t="str">
        <f>IF((MID(CONCATENATE(DATA!$BA45,DATA!$BC45),1,2))=CONCATENATE($AA$7,$Z$6),DATA!$AZ45,"")</f>
        <v/>
      </c>
      <c r="AB51" s="202">
        <f>IF((MID(CONCATENATE(DATA!$BA45,DATA!$BC45),1,2))=CONCATENATE($AB$7,$Z$6),DATA!$AZ45,"")</f>
        <v>1</v>
      </c>
      <c r="AC51" s="199" t="str">
        <f>IF((MID(CONCATENATE(DATA!$BA45,DATA!$BC45),1,2))=CONCATENATE($AC$7,$AC$6),DATA!$AZ45,"")</f>
        <v/>
      </c>
      <c r="AD51" s="200" t="str">
        <f>IF((MID(CONCATENATE(DATA!$BA45,DATA!$BC45),1,2))=CONCATENATE($AD$7,$AC$6),DATA!$AZ45,"")</f>
        <v/>
      </c>
      <c r="AE51" s="202" t="str">
        <f>IF((MID(CONCATENATE(DATA!$BA45,DATA!$BC45),1,2))=CONCATENATE($AE$7,$AC$6),DATA!$AZ45,"")</f>
        <v/>
      </c>
      <c r="AF51" s="199" t="str">
        <f>IF((MID(CONCATENATE(DATA!$BA45,DATA!$BD45),1,2))=CONCATENATE($AF$7,$AF$6),DATA!$AZ45,"")</f>
        <v/>
      </c>
      <c r="AG51" s="200" t="str">
        <f>IF((MID(CONCATENATE(DATA!$BA45,DATA!$BD45),1,2))=CONCATENATE($AG$7,$AF$6),DATA!$AZ45,"")</f>
        <v/>
      </c>
      <c r="AH51" s="202" t="str">
        <f>IF((MID(CONCATENATE(DATA!$BA45,DATA!$BD45),1,2))=CONCATENATE($AH$7,$AF$6),DATA!$AZ45,"")</f>
        <v/>
      </c>
    </row>
    <row r="52" spans="1:34" x14ac:dyDescent="0.3">
      <c r="A52" s="193" t="str">
        <f>IF(DATA!BK46&lt;&gt;"",DATA!BK46,"")</f>
        <v>14_1</v>
      </c>
      <c r="B52" s="199">
        <f>IF(DATA!$BA46=B$6,IF(DATA!$AZ46&gt;0,DATA!$AZ46,""),"")</f>
        <v>1</v>
      </c>
      <c r="C52" s="200" t="str">
        <f>IF(DATA!$BA46=C$6,IF(DATA!$AZ46&gt;0,DATA!$AZ46,""),"")</f>
        <v/>
      </c>
      <c r="D52" s="200" t="str">
        <f>IF(DATA!$BA46=D$6,IF(DATA!$AZ46&gt;0,DATA!$AZ46,""),"")</f>
        <v/>
      </c>
      <c r="E52" s="201" t="str">
        <f>IF(CONCATENATE(DATA!$BA46,DATA!$BB46)=CONCATENATE($E$7,$E$6),DATA!$AZ46,"")</f>
        <v/>
      </c>
      <c r="F52" s="200" t="str">
        <f>IF(CONCATENATE(DATA!$BA46,DATA!$BB46)=CONCATENATE($F$7,$E$6),DATA!$AZ46,"")</f>
        <v/>
      </c>
      <c r="G52" s="200" t="str">
        <f>IF(CONCATENATE(DATA!$BA46,DATA!$BB46)=CONCATENATE($G$7,$E$6),DATA!$AZ46,"")</f>
        <v/>
      </c>
      <c r="H52" s="201" t="str">
        <f>IF(CONCATENATE(DATA!$BA46,DATA!$BB46)=CONCATENATE($H$7,$H$6),DATA!$AZ46,"")</f>
        <v/>
      </c>
      <c r="I52" s="200" t="str">
        <f>IF(CONCATENATE(DATA!$BA46,DATA!$BB46)=CONCATENATE($I$7,$H$6),DATA!$AZ46,"")</f>
        <v/>
      </c>
      <c r="J52" s="202" t="str">
        <f>IF(CONCATENATE(DATA!$BA46,DATA!$BB46)=CONCATENATE($J$7,$H$6),DATA!$AZ46,"")</f>
        <v/>
      </c>
      <c r="K52" s="201">
        <f>IF(CONCATENATE(DATA!$BA46,DATA!$BB46)=CONCATENATE($K$7,$K$6),DATA!$AZ46,"")</f>
        <v>1</v>
      </c>
      <c r="L52" s="200" t="str">
        <f>IF(CONCATENATE(DATA!$BA46,DATA!$BB46)=CONCATENATE($L$7,$K$6),DATA!$AZ46,"")</f>
        <v/>
      </c>
      <c r="M52" s="202" t="str">
        <f>IF(CONCATENATE(DATA!$BA46,DATA!$BB46)=CONCATENATE($M$7,$K$6),DATA!$AZ46,"")</f>
        <v/>
      </c>
      <c r="N52" s="201" t="str">
        <f>IF(CONCATENATE(DATA!$BA46,DATA!$BB46)=CONCATENATE($N$7,$N$6),DATA!$AZ46,"")</f>
        <v/>
      </c>
      <c r="O52" s="200" t="str">
        <f>IF(CONCATENATE(DATA!$BA46,DATA!$BB46)=CONCATENATE($O$7,$N$6),DATA!$AZ46,"")</f>
        <v/>
      </c>
      <c r="P52" s="202" t="str">
        <f>IF(CONCATENATE(DATA!$BA46,DATA!$BB46)=CONCATENATE($P$7,$N$6),DATA!$AZ46,"")</f>
        <v/>
      </c>
      <c r="Q52" s="201" t="str">
        <f>IF(CONCATENATE(DATA!$BA46,DATA!$BB46)=CONCATENATE($Q$7,$Q$6),DATA!$AZ46,"")</f>
        <v/>
      </c>
      <c r="R52" s="200" t="str">
        <f>IF(CONCATENATE(DATA!$BA46,DATA!$BB46)=CONCATENATE($R$7,$Q$6),DATA!$AZ46,"")</f>
        <v/>
      </c>
      <c r="S52" s="202" t="str">
        <f>IF(CONCATENATE(DATA!$BA46,DATA!$BB46)=CONCATENATE($S$7,$Q$6),DATA!$AZ46,"")</f>
        <v/>
      </c>
      <c r="T52" s="201" t="str">
        <f>IF((MID(CONCATENATE(DATA!$BA46,DATA!$BC46),1,2))=CONCATENATE($T$7,$T$6),DATA!$AZ46,"")</f>
        <v/>
      </c>
      <c r="U52" s="200" t="str">
        <f>IF((MID(CONCATENATE(DATA!$BA46,DATA!$BC46),1,2))=CONCATENATE($U$7,$T$6),DATA!$AZ46,"")</f>
        <v/>
      </c>
      <c r="V52" s="203" t="str">
        <f>IF((MID(CONCATENATE(DATA!$BA46,DATA!$BC46),1,2))=CONCATENATE($V$7,$T$6),DATA!$AZ46,"")</f>
        <v/>
      </c>
      <c r="W52" s="199">
        <f>IF((MID(CONCATENATE(DATA!$BA46,DATA!$BC46),1,2))=CONCATENATE($W$7,$W$6),DATA!$AZ46,"")</f>
        <v>1</v>
      </c>
      <c r="X52" s="200" t="str">
        <f>IF((MID(CONCATENATE(DATA!$BA46,DATA!$BC46),1,2))=CONCATENATE($X$7,$W$6),DATA!$AZ46,"")</f>
        <v/>
      </c>
      <c r="Y52" s="203" t="str">
        <f>IF((MID(CONCATENATE(DATA!$BA46,DATA!$BC46),1,2))=CONCATENATE($Y$7,$W$6),DATA!$AZ46,"")</f>
        <v/>
      </c>
      <c r="Z52" s="199" t="str">
        <f>IF((MID(CONCATENATE(DATA!$BA46,DATA!$BC46),1,2))=CONCATENATE($Z$7,$Z$6),DATA!$AZ46,"")</f>
        <v/>
      </c>
      <c r="AA52" s="200" t="str">
        <f>IF((MID(CONCATENATE(DATA!$BA46,DATA!$BC46),1,2))=CONCATENATE($AA$7,$Z$6),DATA!$AZ46,"")</f>
        <v/>
      </c>
      <c r="AB52" s="202" t="str">
        <f>IF((MID(CONCATENATE(DATA!$BA46,DATA!$BC46),1,2))=CONCATENATE($AB$7,$Z$6),DATA!$AZ46,"")</f>
        <v/>
      </c>
      <c r="AC52" s="199" t="str">
        <f>IF((MID(CONCATENATE(DATA!$BA46,DATA!$BC46),1,2))=CONCATENATE($AC$7,$AC$6),DATA!$AZ46,"")</f>
        <v/>
      </c>
      <c r="AD52" s="200" t="str">
        <f>IF((MID(CONCATENATE(DATA!$BA46,DATA!$BC46),1,2))=CONCATENATE($AD$7,$AC$6),DATA!$AZ46,"")</f>
        <v/>
      </c>
      <c r="AE52" s="202" t="str">
        <f>IF((MID(CONCATENATE(DATA!$BA46,DATA!$BC46),1,2))=CONCATENATE($AE$7,$AC$6),DATA!$AZ46,"")</f>
        <v/>
      </c>
      <c r="AF52" s="199" t="str">
        <f>IF((MID(CONCATENATE(DATA!$BA46,DATA!$BD46),1,2))=CONCATENATE($AF$7,$AF$6),DATA!$AZ46,"")</f>
        <v/>
      </c>
      <c r="AG52" s="200" t="str">
        <f>IF((MID(CONCATENATE(DATA!$BA46,DATA!$BD46),1,2))=CONCATENATE($AG$7,$AF$6),DATA!$AZ46,"")</f>
        <v/>
      </c>
      <c r="AH52" s="202" t="str">
        <f>IF((MID(CONCATENATE(DATA!$BA46,DATA!$BD46),1,2))=CONCATENATE($AH$7,$AF$6),DATA!$AZ46,"")</f>
        <v/>
      </c>
    </row>
    <row r="53" spans="1:34" x14ac:dyDescent="0.3">
      <c r="A53" s="193" t="str">
        <f>IF(DATA!BK47&lt;&gt;"",DATA!BK47,"")</f>
        <v>14_2</v>
      </c>
      <c r="B53" s="199" t="str">
        <f>IF(DATA!$BA47=B$6,IF(DATA!$AZ47&gt;0,DATA!$AZ47,""),"")</f>
        <v/>
      </c>
      <c r="C53" s="200">
        <f>IF(DATA!$BA47=C$6,IF(DATA!$AZ47&gt;0,DATA!$AZ47,""),"")</f>
        <v>1</v>
      </c>
      <c r="D53" s="200" t="str">
        <f>IF(DATA!$BA47=D$6,IF(DATA!$AZ47&gt;0,DATA!$AZ47,""),"")</f>
        <v/>
      </c>
      <c r="E53" s="201" t="str">
        <f>IF(CONCATENATE(DATA!$BA47,DATA!$BB47)=CONCATENATE($E$7,$E$6),DATA!$AZ47,"")</f>
        <v/>
      </c>
      <c r="F53" s="200" t="str">
        <f>IF(CONCATENATE(DATA!$BA47,DATA!$BB47)=CONCATENATE($F$7,$E$6),DATA!$AZ47,"")</f>
        <v/>
      </c>
      <c r="G53" s="200" t="str">
        <f>IF(CONCATENATE(DATA!$BA47,DATA!$BB47)=CONCATENATE($G$7,$E$6),DATA!$AZ47,"")</f>
        <v/>
      </c>
      <c r="H53" s="201" t="str">
        <f>IF(CONCATENATE(DATA!$BA47,DATA!$BB47)=CONCATENATE($H$7,$H$6),DATA!$AZ47,"")</f>
        <v/>
      </c>
      <c r="I53" s="200" t="str">
        <f>IF(CONCATENATE(DATA!$BA47,DATA!$BB47)=CONCATENATE($I$7,$H$6),DATA!$AZ47,"")</f>
        <v/>
      </c>
      <c r="J53" s="202" t="str">
        <f>IF(CONCATENATE(DATA!$BA47,DATA!$BB47)=CONCATENATE($J$7,$H$6),DATA!$AZ47,"")</f>
        <v/>
      </c>
      <c r="K53" s="201" t="str">
        <f>IF(CONCATENATE(DATA!$BA47,DATA!$BB47)=CONCATENATE($K$7,$K$6),DATA!$AZ47,"")</f>
        <v/>
      </c>
      <c r="L53" s="200">
        <f>IF(CONCATENATE(DATA!$BA47,DATA!$BB47)=CONCATENATE($L$7,$K$6),DATA!$AZ47,"")</f>
        <v>1</v>
      </c>
      <c r="M53" s="202" t="str">
        <f>IF(CONCATENATE(DATA!$BA47,DATA!$BB47)=CONCATENATE($M$7,$K$6),DATA!$AZ47,"")</f>
        <v/>
      </c>
      <c r="N53" s="201" t="str">
        <f>IF(CONCATENATE(DATA!$BA47,DATA!$BB47)=CONCATENATE($N$7,$N$6),DATA!$AZ47,"")</f>
        <v/>
      </c>
      <c r="O53" s="200" t="str">
        <f>IF(CONCATENATE(DATA!$BA47,DATA!$BB47)=CONCATENATE($O$7,$N$6),DATA!$AZ47,"")</f>
        <v/>
      </c>
      <c r="P53" s="202" t="str">
        <f>IF(CONCATENATE(DATA!$BA47,DATA!$BB47)=CONCATENATE($P$7,$N$6),DATA!$AZ47,"")</f>
        <v/>
      </c>
      <c r="Q53" s="201" t="str">
        <f>IF(CONCATENATE(DATA!$BA47,DATA!$BB47)=CONCATENATE($Q$7,$Q$6),DATA!$AZ47,"")</f>
        <v/>
      </c>
      <c r="R53" s="200" t="str">
        <f>IF(CONCATENATE(DATA!$BA47,DATA!$BB47)=CONCATENATE($R$7,$Q$6),DATA!$AZ47,"")</f>
        <v/>
      </c>
      <c r="S53" s="202" t="str">
        <f>IF(CONCATENATE(DATA!$BA47,DATA!$BB47)=CONCATENATE($S$7,$Q$6),DATA!$AZ47,"")</f>
        <v/>
      </c>
      <c r="T53" s="201" t="str">
        <f>IF((MID(CONCATENATE(DATA!$BA47,DATA!$BC47),1,2))=CONCATENATE($T$7,$T$6),DATA!$AZ47,"")</f>
        <v/>
      </c>
      <c r="U53" s="200" t="str">
        <f>IF((MID(CONCATENATE(DATA!$BA47,DATA!$BC47),1,2))=CONCATENATE($U$7,$T$6),DATA!$AZ47,"")</f>
        <v/>
      </c>
      <c r="V53" s="203" t="str">
        <f>IF((MID(CONCATENATE(DATA!$BA47,DATA!$BC47),1,2))=CONCATENATE($V$7,$T$6),DATA!$AZ47,"")</f>
        <v/>
      </c>
      <c r="W53" s="199" t="str">
        <f>IF((MID(CONCATENATE(DATA!$BA47,DATA!$BC47),1,2))=CONCATENATE($W$7,$W$6),DATA!$AZ47,"")</f>
        <v/>
      </c>
      <c r="X53" s="200">
        <f>IF((MID(CONCATENATE(DATA!$BA47,DATA!$BC47),1,2))=CONCATENATE($X$7,$W$6),DATA!$AZ47,"")</f>
        <v>1</v>
      </c>
      <c r="Y53" s="203" t="str">
        <f>IF((MID(CONCATENATE(DATA!$BA47,DATA!$BC47),1,2))=CONCATENATE($Y$7,$W$6),DATA!$AZ47,"")</f>
        <v/>
      </c>
      <c r="Z53" s="199" t="str">
        <f>IF((MID(CONCATENATE(DATA!$BA47,DATA!$BC47),1,2))=CONCATENATE($Z$7,$Z$6),DATA!$AZ47,"")</f>
        <v/>
      </c>
      <c r="AA53" s="200" t="str">
        <f>IF((MID(CONCATENATE(DATA!$BA47,DATA!$BC47),1,2))=CONCATENATE($AA$7,$Z$6),DATA!$AZ47,"")</f>
        <v/>
      </c>
      <c r="AB53" s="202" t="str">
        <f>IF((MID(CONCATENATE(DATA!$BA47,DATA!$BC47),1,2))=CONCATENATE($AB$7,$Z$6),DATA!$AZ47,"")</f>
        <v/>
      </c>
      <c r="AC53" s="199" t="str">
        <f>IF((MID(CONCATENATE(DATA!$BA47,DATA!$BC47),1,2))=CONCATENATE($AC$7,$AC$6),DATA!$AZ47,"")</f>
        <v/>
      </c>
      <c r="AD53" s="200" t="str">
        <f>IF((MID(CONCATENATE(DATA!$BA47,DATA!$BC47),1,2))=CONCATENATE($AD$7,$AC$6),DATA!$AZ47,"")</f>
        <v/>
      </c>
      <c r="AE53" s="202" t="str">
        <f>IF((MID(CONCATENATE(DATA!$BA47,DATA!$BC47),1,2))=CONCATENATE($AE$7,$AC$6),DATA!$AZ47,"")</f>
        <v/>
      </c>
      <c r="AF53" s="199" t="str">
        <f>IF((MID(CONCATENATE(DATA!$BA47,DATA!$BD47),1,2))=CONCATENATE($AF$7,$AF$6),DATA!$AZ47,"")</f>
        <v/>
      </c>
      <c r="AG53" s="200" t="str">
        <f>IF((MID(CONCATENATE(DATA!$BA47,DATA!$BD47),1,2))=CONCATENATE($AG$7,$AF$6),DATA!$AZ47,"")</f>
        <v/>
      </c>
      <c r="AH53" s="202" t="str">
        <f>IF((MID(CONCATENATE(DATA!$BA47,DATA!$BD47),1,2))=CONCATENATE($AH$7,$AF$6),DATA!$AZ47,"")</f>
        <v/>
      </c>
    </row>
    <row r="54" spans="1:34" x14ac:dyDescent="0.3">
      <c r="A54" s="193" t="str">
        <f>IF(DATA!BK48&lt;&gt;"",DATA!BK48,"")</f>
        <v>14_3</v>
      </c>
      <c r="B54" s="199" t="str">
        <f>IF(DATA!$BA48=B$6,IF(DATA!$AZ48&gt;0,DATA!$AZ48,""),"")</f>
        <v/>
      </c>
      <c r="C54" s="200" t="str">
        <f>IF(DATA!$BA48=C$6,IF(DATA!$AZ48&gt;0,DATA!$AZ48,""),"")</f>
        <v/>
      </c>
      <c r="D54" s="200">
        <f>IF(DATA!$BA48=D$6,IF(DATA!$AZ48&gt;0,DATA!$AZ48,""),"")</f>
        <v>1</v>
      </c>
      <c r="E54" s="201" t="str">
        <f>IF(CONCATENATE(DATA!$BA48,DATA!$BB48)=CONCATENATE($E$7,$E$6),DATA!$AZ48,"")</f>
        <v/>
      </c>
      <c r="F54" s="200" t="str">
        <f>IF(CONCATENATE(DATA!$BA48,DATA!$BB48)=CONCATENATE($F$7,$E$6),DATA!$AZ48,"")</f>
        <v/>
      </c>
      <c r="G54" s="200">
        <f>IF(CONCATENATE(DATA!$BA48,DATA!$BB48)=CONCATENATE($G$7,$E$6),DATA!$AZ48,"")</f>
        <v>1</v>
      </c>
      <c r="H54" s="201" t="str">
        <f>IF(CONCATENATE(DATA!$BA48,DATA!$BB48)=CONCATENATE($H$7,$H$6),DATA!$AZ48,"")</f>
        <v/>
      </c>
      <c r="I54" s="200" t="str">
        <f>IF(CONCATENATE(DATA!$BA48,DATA!$BB48)=CONCATENATE($I$7,$H$6),DATA!$AZ48,"")</f>
        <v/>
      </c>
      <c r="J54" s="202" t="str">
        <f>IF(CONCATENATE(DATA!$BA48,DATA!$BB48)=CONCATENATE($J$7,$H$6),DATA!$AZ48,"")</f>
        <v/>
      </c>
      <c r="K54" s="201" t="str">
        <f>IF(CONCATENATE(DATA!$BA48,DATA!$BB48)=CONCATENATE($K$7,$K$6),DATA!$AZ48,"")</f>
        <v/>
      </c>
      <c r="L54" s="200" t="str">
        <f>IF(CONCATENATE(DATA!$BA48,DATA!$BB48)=CONCATENATE($L$7,$K$6),DATA!$AZ48,"")</f>
        <v/>
      </c>
      <c r="M54" s="202" t="str">
        <f>IF(CONCATENATE(DATA!$BA48,DATA!$BB48)=CONCATENATE($M$7,$K$6),DATA!$AZ48,"")</f>
        <v/>
      </c>
      <c r="N54" s="201" t="str">
        <f>IF(CONCATENATE(DATA!$BA48,DATA!$BB48)=CONCATENATE($N$7,$N$6),DATA!$AZ48,"")</f>
        <v/>
      </c>
      <c r="O54" s="200" t="str">
        <f>IF(CONCATENATE(DATA!$BA48,DATA!$BB48)=CONCATENATE($O$7,$N$6),DATA!$AZ48,"")</f>
        <v/>
      </c>
      <c r="P54" s="202" t="str">
        <f>IF(CONCATENATE(DATA!$BA48,DATA!$BB48)=CONCATENATE($P$7,$N$6),DATA!$AZ48,"")</f>
        <v/>
      </c>
      <c r="Q54" s="201" t="str">
        <f>IF(CONCATENATE(DATA!$BA48,DATA!$BB48)=CONCATENATE($Q$7,$Q$6),DATA!$AZ48,"")</f>
        <v/>
      </c>
      <c r="R54" s="200" t="str">
        <f>IF(CONCATENATE(DATA!$BA48,DATA!$BB48)=CONCATENATE($R$7,$Q$6),DATA!$AZ48,"")</f>
        <v/>
      </c>
      <c r="S54" s="202" t="str">
        <f>IF(CONCATENATE(DATA!$BA48,DATA!$BB48)=CONCATENATE($S$7,$Q$6),DATA!$AZ48,"")</f>
        <v/>
      </c>
      <c r="T54" s="201" t="str">
        <f>IF((MID(CONCATENATE(DATA!$BA48,DATA!$BC48),1,2))=CONCATENATE($T$7,$T$6),DATA!$AZ48,"")</f>
        <v/>
      </c>
      <c r="U54" s="200" t="str">
        <f>IF((MID(CONCATENATE(DATA!$BA48,DATA!$BC48),1,2))=CONCATENATE($U$7,$T$6),DATA!$AZ48,"")</f>
        <v/>
      </c>
      <c r="V54" s="203" t="str">
        <f>IF((MID(CONCATENATE(DATA!$BA48,DATA!$BC48),1,2))=CONCATENATE($V$7,$T$6),DATA!$AZ48,"")</f>
        <v/>
      </c>
      <c r="W54" s="199" t="str">
        <f>IF((MID(CONCATENATE(DATA!$BA48,DATA!$BC48),1,2))=CONCATENATE($W$7,$W$6),DATA!$AZ48,"")</f>
        <v/>
      </c>
      <c r="X54" s="200" t="str">
        <f>IF((MID(CONCATENATE(DATA!$BA48,DATA!$BC48),1,2))=CONCATENATE($X$7,$W$6),DATA!$AZ48,"")</f>
        <v/>
      </c>
      <c r="Y54" s="203">
        <f>IF((MID(CONCATENATE(DATA!$BA48,DATA!$BC48),1,2))=CONCATENATE($Y$7,$W$6),DATA!$AZ48,"")</f>
        <v>1</v>
      </c>
      <c r="Z54" s="199" t="str">
        <f>IF((MID(CONCATENATE(DATA!$BA48,DATA!$BC48),1,2))=CONCATENATE($Z$7,$Z$6),DATA!$AZ48,"")</f>
        <v/>
      </c>
      <c r="AA54" s="200" t="str">
        <f>IF((MID(CONCATENATE(DATA!$BA48,DATA!$BC48),1,2))=CONCATENATE($AA$7,$Z$6),DATA!$AZ48,"")</f>
        <v/>
      </c>
      <c r="AB54" s="202" t="str">
        <f>IF((MID(CONCATENATE(DATA!$BA48,DATA!$BC48),1,2))=CONCATENATE($AB$7,$Z$6),DATA!$AZ48,"")</f>
        <v/>
      </c>
      <c r="AC54" s="199" t="str">
        <f>IF((MID(CONCATENATE(DATA!$BA48,DATA!$BC48),1,2))=CONCATENATE($AC$7,$AC$6),DATA!$AZ48,"")</f>
        <v/>
      </c>
      <c r="AD54" s="200" t="str">
        <f>IF((MID(CONCATENATE(DATA!$BA48,DATA!$BC48),1,2))=CONCATENATE($AD$7,$AC$6),DATA!$AZ48,"")</f>
        <v/>
      </c>
      <c r="AE54" s="202" t="str">
        <f>IF((MID(CONCATENATE(DATA!$BA48,DATA!$BC48),1,2))=CONCATENATE($AE$7,$AC$6),DATA!$AZ48,"")</f>
        <v/>
      </c>
      <c r="AF54" s="199" t="str">
        <f>IF((MID(CONCATENATE(DATA!$BA48,DATA!$BD48),1,2))=CONCATENATE($AF$7,$AF$6),DATA!$AZ48,"")</f>
        <v/>
      </c>
      <c r="AG54" s="200" t="str">
        <f>IF((MID(CONCATENATE(DATA!$BA48,DATA!$BD48),1,2))=CONCATENATE($AG$7,$AF$6),DATA!$AZ48,"")</f>
        <v/>
      </c>
      <c r="AH54" s="202" t="str">
        <f>IF((MID(CONCATENATE(DATA!$BA48,DATA!$BD48),1,2))=CONCATENATE($AH$7,$AF$6),DATA!$AZ48,"")</f>
        <v/>
      </c>
    </row>
    <row r="55" spans="1:34" x14ac:dyDescent="0.3">
      <c r="A55" s="193" t="str">
        <f>IF(DATA!BK49&lt;&gt;"",DATA!BK49,"")</f>
        <v>15a</v>
      </c>
      <c r="B55" s="199">
        <f>IF(DATA!$BA49=B$6,IF(DATA!$AZ49&gt;0,DATA!$AZ49,""),"")</f>
        <v>1</v>
      </c>
      <c r="C55" s="200" t="str">
        <f>IF(DATA!$BA49=C$6,IF(DATA!$AZ49&gt;0,DATA!$AZ49,""),"")</f>
        <v/>
      </c>
      <c r="D55" s="200" t="str">
        <f>IF(DATA!$BA49=D$6,IF(DATA!$AZ49&gt;0,DATA!$AZ49,""),"")</f>
        <v/>
      </c>
      <c r="E55" s="201">
        <f>IF(CONCATENATE(DATA!$BA49,DATA!$BB49)=CONCATENATE($E$7,$E$6),DATA!$AZ49,"")</f>
        <v>1</v>
      </c>
      <c r="F55" s="200" t="str">
        <f>IF(CONCATENATE(DATA!$BA49,DATA!$BB49)=CONCATENATE($F$7,$E$6),DATA!$AZ49,"")</f>
        <v/>
      </c>
      <c r="G55" s="200" t="str">
        <f>IF(CONCATENATE(DATA!$BA49,DATA!$BB49)=CONCATENATE($G$7,$E$6),DATA!$AZ49,"")</f>
        <v/>
      </c>
      <c r="H55" s="201" t="str">
        <f>IF(CONCATENATE(DATA!$BA49,DATA!$BB49)=CONCATENATE($H$7,$H$6),DATA!$AZ49,"")</f>
        <v/>
      </c>
      <c r="I55" s="200" t="str">
        <f>IF(CONCATENATE(DATA!$BA49,DATA!$BB49)=CONCATENATE($I$7,$H$6),DATA!$AZ49,"")</f>
        <v/>
      </c>
      <c r="J55" s="202" t="str">
        <f>IF(CONCATENATE(DATA!$BA49,DATA!$BB49)=CONCATENATE($J$7,$H$6),DATA!$AZ49,"")</f>
        <v/>
      </c>
      <c r="K55" s="201" t="str">
        <f>IF(CONCATENATE(DATA!$BA49,DATA!$BB49)=CONCATENATE($K$7,$K$6),DATA!$AZ49,"")</f>
        <v/>
      </c>
      <c r="L55" s="200" t="str">
        <f>IF(CONCATENATE(DATA!$BA49,DATA!$BB49)=CONCATENATE($L$7,$K$6),DATA!$AZ49,"")</f>
        <v/>
      </c>
      <c r="M55" s="202" t="str">
        <f>IF(CONCATENATE(DATA!$BA49,DATA!$BB49)=CONCATENATE($M$7,$K$6),DATA!$AZ49,"")</f>
        <v/>
      </c>
      <c r="N55" s="201" t="str">
        <f>IF(CONCATENATE(DATA!$BA49,DATA!$BB49)=CONCATENATE($N$7,$N$6),DATA!$AZ49,"")</f>
        <v/>
      </c>
      <c r="O55" s="200" t="str">
        <f>IF(CONCATENATE(DATA!$BA49,DATA!$BB49)=CONCATENATE($O$7,$N$6),DATA!$AZ49,"")</f>
        <v/>
      </c>
      <c r="P55" s="202" t="str">
        <f>IF(CONCATENATE(DATA!$BA49,DATA!$BB49)=CONCATENATE($P$7,$N$6),DATA!$AZ49,"")</f>
        <v/>
      </c>
      <c r="Q55" s="201" t="str">
        <f>IF(CONCATENATE(DATA!$BA49,DATA!$BB49)=CONCATENATE($Q$7,$Q$6),DATA!$AZ49,"")</f>
        <v/>
      </c>
      <c r="R55" s="200" t="str">
        <f>IF(CONCATENATE(DATA!$BA49,DATA!$BB49)=CONCATENATE($R$7,$Q$6),DATA!$AZ49,"")</f>
        <v/>
      </c>
      <c r="S55" s="202" t="str">
        <f>IF(CONCATENATE(DATA!$BA49,DATA!$BB49)=CONCATENATE($S$7,$Q$6),DATA!$AZ49,"")</f>
        <v/>
      </c>
      <c r="T55" s="201" t="str">
        <f>IF((MID(CONCATENATE(DATA!$BA49,DATA!$BC49),1,2))=CONCATENATE($T$7,$T$6),DATA!$AZ49,"")</f>
        <v/>
      </c>
      <c r="U55" s="200" t="str">
        <f>IF((MID(CONCATENATE(DATA!$BA49,DATA!$BC49),1,2))=CONCATENATE($U$7,$T$6),DATA!$AZ49,"")</f>
        <v/>
      </c>
      <c r="V55" s="203" t="str">
        <f>IF((MID(CONCATENATE(DATA!$BA49,DATA!$BC49),1,2))=CONCATENATE($V$7,$T$6),DATA!$AZ49,"")</f>
        <v/>
      </c>
      <c r="W55" s="199" t="str">
        <f>IF((MID(CONCATENATE(DATA!$BA49,DATA!$BC49),1,2))=CONCATENATE($W$7,$W$6),DATA!$AZ49,"")</f>
        <v/>
      </c>
      <c r="X55" s="200" t="str">
        <f>IF((MID(CONCATENATE(DATA!$BA49,DATA!$BC49),1,2))=CONCATENATE($X$7,$W$6),DATA!$AZ49,"")</f>
        <v/>
      </c>
      <c r="Y55" s="203" t="str">
        <f>IF((MID(CONCATENATE(DATA!$BA49,DATA!$BC49),1,2))=CONCATENATE($Y$7,$W$6),DATA!$AZ49,"")</f>
        <v/>
      </c>
      <c r="Z55" s="199">
        <f>IF((MID(CONCATENATE(DATA!$BA49,DATA!$BC49),1,2))=CONCATENATE($Z$7,$Z$6),DATA!$AZ49,"")</f>
        <v>1</v>
      </c>
      <c r="AA55" s="200" t="str">
        <f>IF((MID(CONCATENATE(DATA!$BA49,DATA!$BC49),1,2))=CONCATENATE($AA$7,$Z$6),DATA!$AZ49,"")</f>
        <v/>
      </c>
      <c r="AB55" s="202" t="str">
        <f>IF((MID(CONCATENATE(DATA!$BA49,DATA!$BC49),1,2))=CONCATENATE($AB$7,$Z$6),DATA!$AZ49,"")</f>
        <v/>
      </c>
      <c r="AC55" s="199" t="str">
        <f>IF((MID(CONCATENATE(DATA!$BA49,DATA!$BC49),1,2))=CONCATENATE($AC$7,$AC$6),DATA!$AZ49,"")</f>
        <v/>
      </c>
      <c r="AD55" s="200" t="str">
        <f>IF((MID(CONCATENATE(DATA!$BA49,DATA!$BC49),1,2))=CONCATENATE($AD$7,$AC$6),DATA!$AZ49,"")</f>
        <v/>
      </c>
      <c r="AE55" s="202" t="str">
        <f>IF((MID(CONCATENATE(DATA!$BA49,DATA!$BC49),1,2))=CONCATENATE($AE$7,$AC$6),DATA!$AZ49,"")</f>
        <v/>
      </c>
      <c r="AF55" s="199" t="str">
        <f>IF((MID(CONCATENATE(DATA!$BA49,DATA!$BD49),1,2))=CONCATENATE($AF$7,$AF$6),DATA!$AZ49,"")</f>
        <v/>
      </c>
      <c r="AG55" s="200" t="str">
        <f>IF((MID(CONCATENATE(DATA!$BA49,DATA!$BD49),1,2))=CONCATENATE($AG$7,$AF$6),DATA!$AZ49,"")</f>
        <v/>
      </c>
      <c r="AH55" s="202" t="str">
        <f>IF((MID(CONCATENATE(DATA!$BA49,DATA!$BD49),1,2))=CONCATENATE($AH$7,$AF$6),DATA!$AZ49,"")</f>
        <v/>
      </c>
    </row>
    <row r="56" spans="1:34" x14ac:dyDescent="0.3">
      <c r="A56" s="193" t="str">
        <f>IF(DATA!BK50&lt;&gt;"",DATA!BK50,"")</f>
        <v>15b</v>
      </c>
      <c r="B56" s="199" t="str">
        <f>IF(DATA!$BA50=B$6,IF(DATA!$AZ50&gt;0,DATA!$AZ50,""),"")</f>
        <v/>
      </c>
      <c r="C56" s="200">
        <f>IF(DATA!$BA50=C$6,IF(DATA!$AZ50&gt;0,DATA!$AZ50,""),"")</f>
        <v>1</v>
      </c>
      <c r="D56" s="200" t="str">
        <f>IF(DATA!$BA50=D$6,IF(DATA!$AZ50&gt;0,DATA!$AZ50,""),"")</f>
        <v/>
      </c>
      <c r="E56" s="201" t="str">
        <f>IF(CONCATENATE(DATA!$BA50,DATA!$BB50)=CONCATENATE($E$7,$E$6),DATA!$AZ50,"")</f>
        <v/>
      </c>
      <c r="F56" s="200" t="str">
        <f>IF(CONCATENATE(DATA!$BA50,DATA!$BB50)=CONCATENATE($F$7,$E$6),DATA!$AZ50,"")</f>
        <v/>
      </c>
      <c r="G56" s="200" t="str">
        <f>IF(CONCATENATE(DATA!$BA50,DATA!$BB50)=CONCATENATE($G$7,$E$6),DATA!$AZ50,"")</f>
        <v/>
      </c>
      <c r="H56" s="201" t="str">
        <f>IF(CONCATENATE(DATA!$BA50,DATA!$BB50)=CONCATENATE($H$7,$H$6),DATA!$AZ50,"")</f>
        <v/>
      </c>
      <c r="I56" s="200">
        <f>IF(CONCATENATE(DATA!$BA50,DATA!$BB50)=CONCATENATE($I$7,$H$6),DATA!$AZ50,"")</f>
        <v>1</v>
      </c>
      <c r="J56" s="202" t="str">
        <f>IF(CONCATENATE(DATA!$BA50,DATA!$BB50)=CONCATENATE($J$7,$H$6),DATA!$AZ50,"")</f>
        <v/>
      </c>
      <c r="K56" s="201" t="str">
        <f>IF(CONCATENATE(DATA!$BA50,DATA!$BB50)=CONCATENATE($K$7,$K$6),DATA!$AZ50,"")</f>
        <v/>
      </c>
      <c r="L56" s="200" t="str">
        <f>IF(CONCATENATE(DATA!$BA50,DATA!$BB50)=CONCATENATE($L$7,$K$6),DATA!$AZ50,"")</f>
        <v/>
      </c>
      <c r="M56" s="202" t="str">
        <f>IF(CONCATENATE(DATA!$BA50,DATA!$BB50)=CONCATENATE($M$7,$K$6),DATA!$AZ50,"")</f>
        <v/>
      </c>
      <c r="N56" s="201" t="str">
        <f>IF(CONCATENATE(DATA!$BA50,DATA!$BB50)=CONCATENATE($N$7,$N$6),DATA!$AZ50,"")</f>
        <v/>
      </c>
      <c r="O56" s="200" t="str">
        <f>IF(CONCATENATE(DATA!$BA50,DATA!$BB50)=CONCATENATE($O$7,$N$6),DATA!$AZ50,"")</f>
        <v/>
      </c>
      <c r="P56" s="202" t="str">
        <f>IF(CONCATENATE(DATA!$BA50,DATA!$BB50)=CONCATENATE($P$7,$N$6),DATA!$AZ50,"")</f>
        <v/>
      </c>
      <c r="Q56" s="201" t="str">
        <f>IF(CONCATENATE(DATA!$BA50,DATA!$BB50)=CONCATENATE($Q$7,$Q$6),DATA!$AZ50,"")</f>
        <v/>
      </c>
      <c r="R56" s="200" t="str">
        <f>IF(CONCATENATE(DATA!$BA50,DATA!$BB50)=CONCATENATE($R$7,$Q$6),DATA!$AZ50,"")</f>
        <v/>
      </c>
      <c r="S56" s="202" t="str">
        <f>IF(CONCATENATE(DATA!$BA50,DATA!$BB50)=CONCATENATE($S$7,$Q$6),DATA!$AZ50,"")</f>
        <v/>
      </c>
      <c r="T56" s="201" t="str">
        <f>IF((MID(CONCATENATE(DATA!$BA50,DATA!$BC50),1,2))=CONCATENATE($T$7,$T$6),DATA!$AZ50,"")</f>
        <v/>
      </c>
      <c r="U56" s="200" t="str">
        <f>IF((MID(CONCATENATE(DATA!$BA50,DATA!$BC50),1,2))=CONCATENATE($U$7,$T$6),DATA!$AZ50,"")</f>
        <v/>
      </c>
      <c r="V56" s="203" t="str">
        <f>IF((MID(CONCATENATE(DATA!$BA50,DATA!$BC50),1,2))=CONCATENATE($V$7,$T$6),DATA!$AZ50,"")</f>
        <v/>
      </c>
      <c r="W56" s="199" t="str">
        <f>IF((MID(CONCATENATE(DATA!$BA50,DATA!$BC50),1,2))=CONCATENATE($W$7,$W$6),DATA!$AZ50,"")</f>
        <v/>
      </c>
      <c r="X56" s="200">
        <f>IF((MID(CONCATENATE(DATA!$BA50,DATA!$BC50),1,2))=CONCATENATE($X$7,$W$6),DATA!$AZ50,"")</f>
        <v>1</v>
      </c>
      <c r="Y56" s="203" t="str">
        <f>IF((MID(CONCATENATE(DATA!$BA50,DATA!$BC50),1,2))=CONCATENATE($Y$7,$W$6),DATA!$AZ50,"")</f>
        <v/>
      </c>
      <c r="Z56" s="199" t="str">
        <f>IF((MID(CONCATENATE(DATA!$BA50,DATA!$BC50),1,2))=CONCATENATE($Z$7,$Z$6),DATA!$AZ50,"")</f>
        <v/>
      </c>
      <c r="AA56" s="200" t="str">
        <f>IF((MID(CONCATENATE(DATA!$BA50,DATA!$BC50),1,2))=CONCATENATE($AA$7,$Z$6),DATA!$AZ50,"")</f>
        <v/>
      </c>
      <c r="AB56" s="202" t="str">
        <f>IF((MID(CONCATENATE(DATA!$BA50,DATA!$BC50),1,2))=CONCATENATE($AB$7,$Z$6),DATA!$AZ50,"")</f>
        <v/>
      </c>
      <c r="AC56" s="199" t="str">
        <f>IF((MID(CONCATENATE(DATA!$BA50,DATA!$BC50),1,2))=CONCATENATE($AC$7,$AC$6),DATA!$AZ50,"")</f>
        <v/>
      </c>
      <c r="AD56" s="200" t="str">
        <f>IF((MID(CONCATENATE(DATA!$BA50,DATA!$BC50),1,2))=CONCATENATE($AD$7,$AC$6),DATA!$AZ50,"")</f>
        <v/>
      </c>
      <c r="AE56" s="202" t="str">
        <f>IF((MID(CONCATENATE(DATA!$BA50,DATA!$BC50),1,2))=CONCATENATE($AE$7,$AC$6),DATA!$AZ50,"")</f>
        <v/>
      </c>
      <c r="AF56" s="199" t="str">
        <f>IF((MID(CONCATENATE(DATA!$BA50,DATA!$BD50),1,2))=CONCATENATE($AF$7,$AF$6),DATA!$AZ50,"")</f>
        <v/>
      </c>
      <c r="AG56" s="200" t="str">
        <f>IF((MID(CONCATENATE(DATA!$BA50,DATA!$BD50),1,2))=CONCATENATE($AG$7,$AF$6),DATA!$AZ50,"")</f>
        <v/>
      </c>
      <c r="AH56" s="202" t="str">
        <f>IF((MID(CONCATENATE(DATA!$BA50,DATA!$BD50),1,2))=CONCATENATE($AH$7,$AF$6),DATA!$AZ50,"")</f>
        <v/>
      </c>
    </row>
    <row r="57" spans="1:34" x14ac:dyDescent="0.3">
      <c r="A57" s="193" t="str">
        <f>IF(DATA!BK51&lt;&gt;"",DATA!BK51,"")</f>
        <v>15c_1</v>
      </c>
      <c r="B57" s="199" t="str">
        <f>IF(DATA!$BA51=B$6,IF(DATA!$AZ51&gt;0,DATA!$AZ51,""),"")</f>
        <v/>
      </c>
      <c r="C57" s="200">
        <f>IF(DATA!$BA51=C$6,IF(DATA!$AZ51&gt;0,DATA!$AZ51,""),"")</f>
        <v>1</v>
      </c>
      <c r="D57" s="200" t="str">
        <f>IF(DATA!$BA51=D$6,IF(DATA!$AZ51&gt;0,DATA!$AZ51,""),"")</f>
        <v/>
      </c>
      <c r="E57" s="201" t="str">
        <f>IF(CONCATENATE(DATA!$BA51,DATA!$BB51)=CONCATENATE($E$7,$E$6),DATA!$AZ51,"")</f>
        <v/>
      </c>
      <c r="F57" s="200" t="str">
        <f>IF(CONCATENATE(DATA!$BA51,DATA!$BB51)=CONCATENATE($F$7,$E$6),DATA!$AZ51,"")</f>
        <v/>
      </c>
      <c r="G57" s="200" t="str">
        <f>IF(CONCATENATE(DATA!$BA51,DATA!$BB51)=CONCATENATE($G$7,$E$6),DATA!$AZ51,"")</f>
        <v/>
      </c>
      <c r="H57" s="201" t="str">
        <f>IF(CONCATENATE(DATA!$BA51,DATA!$BB51)=CONCATENATE($H$7,$H$6),DATA!$AZ51,"")</f>
        <v/>
      </c>
      <c r="I57" s="200">
        <f>IF(CONCATENATE(DATA!$BA51,DATA!$BB51)=CONCATENATE($I$7,$H$6),DATA!$AZ51,"")</f>
        <v>1</v>
      </c>
      <c r="J57" s="202" t="str">
        <f>IF(CONCATENATE(DATA!$BA51,DATA!$BB51)=CONCATENATE($J$7,$H$6),DATA!$AZ51,"")</f>
        <v/>
      </c>
      <c r="K57" s="201" t="str">
        <f>IF(CONCATENATE(DATA!$BA51,DATA!$BB51)=CONCATENATE($K$7,$K$6),DATA!$AZ51,"")</f>
        <v/>
      </c>
      <c r="L57" s="200" t="str">
        <f>IF(CONCATENATE(DATA!$BA51,DATA!$BB51)=CONCATENATE($L$7,$K$6),DATA!$AZ51,"")</f>
        <v/>
      </c>
      <c r="M57" s="202" t="str">
        <f>IF(CONCATENATE(DATA!$BA51,DATA!$BB51)=CONCATENATE($M$7,$K$6),DATA!$AZ51,"")</f>
        <v/>
      </c>
      <c r="N57" s="201" t="str">
        <f>IF(CONCATENATE(DATA!$BA51,DATA!$BB51)=CONCATENATE($N$7,$N$6),DATA!$AZ51,"")</f>
        <v/>
      </c>
      <c r="O57" s="200" t="str">
        <f>IF(CONCATENATE(DATA!$BA51,DATA!$BB51)=CONCATENATE($O$7,$N$6),DATA!$AZ51,"")</f>
        <v/>
      </c>
      <c r="P57" s="202" t="str">
        <f>IF(CONCATENATE(DATA!$BA51,DATA!$BB51)=CONCATENATE($P$7,$N$6),DATA!$AZ51,"")</f>
        <v/>
      </c>
      <c r="Q57" s="201" t="str">
        <f>IF(CONCATENATE(DATA!$BA51,DATA!$BB51)=CONCATENATE($Q$7,$Q$6),DATA!$AZ51,"")</f>
        <v/>
      </c>
      <c r="R57" s="200" t="str">
        <f>IF(CONCATENATE(DATA!$BA51,DATA!$BB51)=CONCATENATE($R$7,$Q$6),DATA!$AZ51,"")</f>
        <v/>
      </c>
      <c r="S57" s="202" t="str">
        <f>IF(CONCATENATE(DATA!$BA51,DATA!$BB51)=CONCATENATE($S$7,$Q$6),DATA!$AZ51,"")</f>
        <v/>
      </c>
      <c r="T57" s="201" t="str">
        <f>IF((MID(CONCATENATE(DATA!$BA51,DATA!$BC51),1,2))=CONCATENATE($T$7,$T$6),DATA!$AZ51,"")</f>
        <v/>
      </c>
      <c r="U57" s="200" t="str">
        <f>IF((MID(CONCATENATE(DATA!$BA51,DATA!$BC51),1,2))=CONCATENATE($U$7,$T$6),DATA!$AZ51,"")</f>
        <v/>
      </c>
      <c r="V57" s="203" t="str">
        <f>IF((MID(CONCATENATE(DATA!$BA51,DATA!$BC51),1,2))=CONCATENATE($V$7,$T$6),DATA!$AZ51,"")</f>
        <v/>
      </c>
      <c r="W57" s="199" t="str">
        <f>IF((MID(CONCATENATE(DATA!$BA51,DATA!$BC51),1,2))=CONCATENATE($W$7,$W$6),DATA!$AZ51,"")</f>
        <v/>
      </c>
      <c r="X57" s="200" t="str">
        <f>IF((MID(CONCATENATE(DATA!$BA51,DATA!$BC51),1,2))=CONCATENATE($X$7,$W$6),DATA!$AZ51,"")</f>
        <v/>
      </c>
      <c r="Y57" s="203" t="str">
        <f>IF((MID(CONCATENATE(DATA!$BA51,DATA!$BC51),1,2))=CONCATENATE($Y$7,$W$6),DATA!$AZ51,"")</f>
        <v/>
      </c>
      <c r="Z57" s="199" t="str">
        <f>IF((MID(CONCATENATE(DATA!$BA51,DATA!$BC51),1,2))=CONCATENATE($Z$7,$Z$6),DATA!$AZ51,"")</f>
        <v/>
      </c>
      <c r="AA57" s="200">
        <f>IF((MID(CONCATENATE(DATA!$BA51,DATA!$BC51),1,2))=CONCATENATE($AA$7,$Z$6),DATA!$AZ51,"")</f>
        <v>1</v>
      </c>
      <c r="AB57" s="202" t="str">
        <f>IF((MID(CONCATENATE(DATA!$BA51,DATA!$BC51),1,2))=CONCATENATE($AB$7,$Z$6),DATA!$AZ51,"")</f>
        <v/>
      </c>
      <c r="AC57" s="199" t="str">
        <f>IF((MID(CONCATENATE(DATA!$BA51,DATA!$BC51),1,2))=CONCATENATE($AC$7,$AC$6),DATA!$AZ51,"")</f>
        <v/>
      </c>
      <c r="AD57" s="200" t="str">
        <f>IF((MID(CONCATENATE(DATA!$BA51,DATA!$BC51),1,2))=CONCATENATE($AD$7,$AC$6),DATA!$AZ51,"")</f>
        <v/>
      </c>
      <c r="AE57" s="202" t="str">
        <f>IF((MID(CONCATENATE(DATA!$BA51,DATA!$BC51),1,2))=CONCATENATE($AE$7,$AC$6),DATA!$AZ51,"")</f>
        <v/>
      </c>
      <c r="AF57" s="199" t="str">
        <f>IF((MID(CONCATENATE(DATA!$BA51,DATA!$BD51),1,2))=CONCATENATE($AF$7,$AF$6),DATA!$AZ51,"")</f>
        <v/>
      </c>
      <c r="AG57" s="200" t="str">
        <f>IF((MID(CONCATENATE(DATA!$BA51,DATA!$BD51),1,2))=CONCATENATE($AG$7,$AF$6),DATA!$AZ51,"")</f>
        <v/>
      </c>
      <c r="AH57" s="202" t="str">
        <f>IF((MID(CONCATENATE(DATA!$BA51,DATA!$BD51),1,2))=CONCATENATE($AH$7,$AF$6),DATA!$AZ51,"")</f>
        <v/>
      </c>
    </row>
    <row r="58" spans="1:34" x14ac:dyDescent="0.3">
      <c r="A58" s="193" t="str">
        <f>IF(DATA!BK52&lt;&gt;"",DATA!BK52,"")</f>
        <v>15c_2</v>
      </c>
      <c r="B58" s="199" t="str">
        <f>IF(DATA!$BA52=B$6,IF(DATA!$AZ52&gt;0,DATA!$AZ52,""),"")</f>
        <v/>
      </c>
      <c r="C58" s="200" t="str">
        <f>IF(DATA!$BA52=C$6,IF(DATA!$AZ52&gt;0,DATA!$AZ52,""),"")</f>
        <v/>
      </c>
      <c r="D58" s="200">
        <f>IF(DATA!$BA52=D$6,IF(DATA!$AZ52&gt;0,DATA!$AZ52,""),"")</f>
        <v>1</v>
      </c>
      <c r="E58" s="201" t="str">
        <f>IF(CONCATENATE(DATA!$BA52,DATA!$BB52)=CONCATENATE($E$7,$E$6),DATA!$AZ52,"")</f>
        <v/>
      </c>
      <c r="F58" s="200" t="str">
        <f>IF(CONCATENATE(DATA!$BA52,DATA!$BB52)=CONCATENATE($F$7,$E$6),DATA!$AZ52,"")</f>
        <v/>
      </c>
      <c r="G58" s="200" t="str">
        <f>IF(CONCATENATE(DATA!$BA52,DATA!$BB52)=CONCATENATE($G$7,$E$6),DATA!$AZ52,"")</f>
        <v/>
      </c>
      <c r="H58" s="201" t="str">
        <f>IF(CONCATENATE(DATA!$BA52,DATA!$BB52)=CONCATENATE($H$7,$H$6),DATA!$AZ52,"")</f>
        <v/>
      </c>
      <c r="I58" s="200" t="str">
        <f>IF(CONCATENATE(DATA!$BA52,DATA!$BB52)=CONCATENATE($I$7,$H$6),DATA!$AZ52,"")</f>
        <v/>
      </c>
      <c r="J58" s="202">
        <f>IF(CONCATENATE(DATA!$BA52,DATA!$BB52)=CONCATENATE($J$7,$H$6),DATA!$AZ52,"")</f>
        <v>1</v>
      </c>
      <c r="K58" s="201" t="str">
        <f>IF(CONCATENATE(DATA!$BA52,DATA!$BB52)=CONCATENATE($K$7,$K$6),DATA!$AZ52,"")</f>
        <v/>
      </c>
      <c r="L58" s="200" t="str">
        <f>IF(CONCATENATE(DATA!$BA52,DATA!$BB52)=CONCATENATE($L$7,$K$6),DATA!$AZ52,"")</f>
        <v/>
      </c>
      <c r="M58" s="202" t="str">
        <f>IF(CONCATENATE(DATA!$BA52,DATA!$BB52)=CONCATENATE($M$7,$K$6),DATA!$AZ52,"")</f>
        <v/>
      </c>
      <c r="N58" s="201" t="str">
        <f>IF(CONCATENATE(DATA!$BA52,DATA!$BB52)=CONCATENATE($N$7,$N$6),DATA!$AZ52,"")</f>
        <v/>
      </c>
      <c r="O58" s="200" t="str">
        <f>IF(CONCATENATE(DATA!$BA52,DATA!$BB52)=CONCATENATE($O$7,$N$6),DATA!$AZ52,"")</f>
        <v/>
      </c>
      <c r="P58" s="202" t="str">
        <f>IF(CONCATENATE(DATA!$BA52,DATA!$BB52)=CONCATENATE($P$7,$N$6),DATA!$AZ52,"")</f>
        <v/>
      </c>
      <c r="Q58" s="201" t="str">
        <f>IF(CONCATENATE(DATA!$BA52,DATA!$BB52)=CONCATENATE($Q$7,$Q$6),DATA!$AZ52,"")</f>
        <v/>
      </c>
      <c r="R58" s="200" t="str">
        <f>IF(CONCATENATE(DATA!$BA52,DATA!$BB52)=CONCATENATE($R$7,$Q$6),DATA!$AZ52,"")</f>
        <v/>
      </c>
      <c r="S58" s="202" t="str">
        <f>IF(CONCATENATE(DATA!$BA52,DATA!$BB52)=CONCATENATE($S$7,$Q$6),DATA!$AZ52,"")</f>
        <v/>
      </c>
      <c r="T58" s="201" t="str">
        <f>IF((MID(CONCATENATE(DATA!$BA52,DATA!$BC52),1,2))=CONCATENATE($T$7,$T$6),DATA!$AZ52,"")</f>
        <v/>
      </c>
      <c r="U58" s="200" t="str">
        <f>IF((MID(CONCATENATE(DATA!$BA52,DATA!$BC52),1,2))=CONCATENATE($U$7,$T$6),DATA!$AZ52,"")</f>
        <v/>
      </c>
      <c r="V58" s="203" t="str">
        <f>IF((MID(CONCATENATE(DATA!$BA52,DATA!$BC52),1,2))=CONCATENATE($V$7,$T$6),DATA!$AZ52,"")</f>
        <v/>
      </c>
      <c r="W58" s="199" t="str">
        <f>IF((MID(CONCATENATE(DATA!$BA52,DATA!$BC52),1,2))=CONCATENATE($W$7,$W$6),DATA!$AZ52,"")</f>
        <v/>
      </c>
      <c r="X58" s="200" t="str">
        <f>IF((MID(CONCATENATE(DATA!$BA52,DATA!$BC52),1,2))=CONCATENATE($X$7,$W$6),DATA!$AZ52,"")</f>
        <v/>
      </c>
      <c r="Y58" s="203" t="str">
        <f>IF((MID(CONCATENATE(DATA!$BA52,DATA!$BC52),1,2))=CONCATENATE($Y$7,$W$6),DATA!$AZ52,"")</f>
        <v/>
      </c>
      <c r="Z58" s="199" t="str">
        <f>IF((MID(CONCATENATE(DATA!$BA52,DATA!$BC52),1,2))=CONCATENATE($Z$7,$Z$6),DATA!$AZ52,"")</f>
        <v/>
      </c>
      <c r="AA58" s="200" t="str">
        <f>IF((MID(CONCATENATE(DATA!$BA52,DATA!$BC52),1,2))=CONCATENATE($AA$7,$Z$6),DATA!$AZ52,"")</f>
        <v/>
      </c>
      <c r="AB58" s="202">
        <f>IF((MID(CONCATENATE(DATA!$BA52,DATA!$BC52),1,2))=CONCATENATE($AB$7,$Z$6),DATA!$AZ52,"")</f>
        <v>1</v>
      </c>
      <c r="AC58" s="199" t="str">
        <f>IF((MID(CONCATENATE(DATA!$BA52,DATA!$BC52),1,2))=CONCATENATE($AC$7,$AC$6),DATA!$AZ52,"")</f>
        <v/>
      </c>
      <c r="AD58" s="200" t="str">
        <f>IF((MID(CONCATENATE(DATA!$BA52,DATA!$BC52),1,2))=CONCATENATE($AD$7,$AC$6),DATA!$AZ52,"")</f>
        <v/>
      </c>
      <c r="AE58" s="202" t="str">
        <f>IF((MID(CONCATENATE(DATA!$BA52,DATA!$BC52),1,2))=CONCATENATE($AE$7,$AC$6),DATA!$AZ52,"")</f>
        <v/>
      </c>
      <c r="AF58" s="199" t="str">
        <f>IF((MID(CONCATENATE(DATA!$BA52,DATA!$BD52),1,2))=CONCATENATE($AF$7,$AF$6),DATA!$AZ52,"")</f>
        <v/>
      </c>
      <c r="AG58" s="200" t="str">
        <f>IF((MID(CONCATENATE(DATA!$BA52,DATA!$BD52),1,2))=CONCATENATE($AG$7,$AF$6),DATA!$AZ52,"")</f>
        <v/>
      </c>
      <c r="AH58" s="202" t="str">
        <f>IF((MID(CONCATENATE(DATA!$BA52,DATA!$BD52),1,2))=CONCATENATE($AH$7,$AF$6),DATA!$AZ52,"")</f>
        <v/>
      </c>
    </row>
    <row r="59" spans="1:34" x14ac:dyDescent="0.3">
      <c r="A59" s="193" t="str">
        <f>IF(DATA!BK53&lt;&gt;"",DATA!BK53,"")</f>
        <v>15c_3</v>
      </c>
      <c r="B59" s="199" t="str">
        <f>IF(DATA!$BA53=B$6,IF(DATA!$AZ53&gt;0,DATA!$AZ53,""),"")</f>
        <v/>
      </c>
      <c r="C59" s="200" t="str">
        <f>IF(DATA!$BA53=C$6,IF(DATA!$AZ53&gt;0,DATA!$AZ53,""),"")</f>
        <v/>
      </c>
      <c r="D59" s="200">
        <f>IF(DATA!$BA53=D$6,IF(DATA!$AZ53&gt;0,DATA!$AZ53,""),"")</f>
        <v>1</v>
      </c>
      <c r="E59" s="201" t="str">
        <f>IF(CONCATENATE(DATA!$BA53,DATA!$BB53)=CONCATENATE($E$7,$E$6),DATA!$AZ53,"")</f>
        <v/>
      </c>
      <c r="F59" s="200" t="str">
        <f>IF(CONCATENATE(DATA!$BA53,DATA!$BB53)=CONCATENATE($F$7,$E$6),DATA!$AZ53,"")</f>
        <v/>
      </c>
      <c r="G59" s="200" t="str">
        <f>IF(CONCATENATE(DATA!$BA53,DATA!$BB53)=CONCATENATE($G$7,$E$6),DATA!$AZ53,"")</f>
        <v/>
      </c>
      <c r="H59" s="201" t="str">
        <f>IF(CONCATENATE(DATA!$BA53,DATA!$BB53)=CONCATENATE($H$7,$H$6),DATA!$AZ53,"")</f>
        <v/>
      </c>
      <c r="I59" s="200" t="str">
        <f>IF(CONCATENATE(DATA!$BA53,DATA!$BB53)=CONCATENATE($I$7,$H$6),DATA!$AZ53,"")</f>
        <v/>
      </c>
      <c r="J59" s="202">
        <f>IF(CONCATENATE(DATA!$BA53,DATA!$BB53)=CONCATENATE($J$7,$H$6),DATA!$AZ53,"")</f>
        <v>1</v>
      </c>
      <c r="K59" s="201" t="str">
        <f>IF(CONCATENATE(DATA!$BA53,DATA!$BB53)=CONCATENATE($K$7,$K$6),DATA!$AZ53,"")</f>
        <v/>
      </c>
      <c r="L59" s="200" t="str">
        <f>IF(CONCATENATE(DATA!$BA53,DATA!$BB53)=CONCATENATE($L$7,$K$6),DATA!$AZ53,"")</f>
        <v/>
      </c>
      <c r="M59" s="202" t="str">
        <f>IF(CONCATENATE(DATA!$BA53,DATA!$BB53)=CONCATENATE($M$7,$K$6),DATA!$AZ53,"")</f>
        <v/>
      </c>
      <c r="N59" s="201" t="str">
        <f>IF(CONCATENATE(DATA!$BA53,DATA!$BB53)=CONCATENATE($N$7,$N$6),DATA!$AZ53,"")</f>
        <v/>
      </c>
      <c r="O59" s="200" t="str">
        <f>IF(CONCATENATE(DATA!$BA53,DATA!$BB53)=CONCATENATE($O$7,$N$6),DATA!$AZ53,"")</f>
        <v/>
      </c>
      <c r="P59" s="202" t="str">
        <f>IF(CONCATENATE(DATA!$BA53,DATA!$BB53)=CONCATENATE($P$7,$N$6),DATA!$AZ53,"")</f>
        <v/>
      </c>
      <c r="Q59" s="201" t="str">
        <f>IF(CONCATENATE(DATA!$BA53,DATA!$BB53)=CONCATENATE($Q$7,$Q$6),DATA!$AZ53,"")</f>
        <v/>
      </c>
      <c r="R59" s="200" t="str">
        <f>IF(CONCATENATE(DATA!$BA53,DATA!$BB53)=CONCATENATE($R$7,$Q$6),DATA!$AZ53,"")</f>
        <v/>
      </c>
      <c r="S59" s="202" t="str">
        <f>IF(CONCATENATE(DATA!$BA53,DATA!$BB53)=CONCATENATE($S$7,$Q$6),DATA!$AZ53,"")</f>
        <v/>
      </c>
      <c r="T59" s="201" t="str">
        <f>IF((MID(CONCATENATE(DATA!$BA53,DATA!$BC53),1,2))=CONCATENATE($T$7,$T$6),DATA!$AZ53,"")</f>
        <v/>
      </c>
      <c r="U59" s="200" t="str">
        <f>IF((MID(CONCATENATE(DATA!$BA53,DATA!$BC53),1,2))=CONCATENATE($U$7,$T$6),DATA!$AZ53,"")</f>
        <v/>
      </c>
      <c r="V59" s="203" t="str">
        <f>IF((MID(CONCATENATE(DATA!$BA53,DATA!$BC53),1,2))=CONCATENATE($V$7,$T$6),DATA!$AZ53,"")</f>
        <v/>
      </c>
      <c r="W59" s="199" t="str">
        <f>IF((MID(CONCATENATE(DATA!$BA53,DATA!$BC53),1,2))=CONCATENATE($W$7,$W$6),DATA!$AZ53,"")</f>
        <v/>
      </c>
      <c r="X59" s="200" t="str">
        <f>IF((MID(CONCATENATE(DATA!$BA53,DATA!$BC53),1,2))=CONCATENATE($X$7,$W$6),DATA!$AZ53,"")</f>
        <v/>
      </c>
      <c r="Y59" s="203" t="str">
        <f>IF((MID(CONCATENATE(DATA!$BA53,DATA!$BC53),1,2))=CONCATENATE($Y$7,$W$6),DATA!$AZ53,"")</f>
        <v/>
      </c>
      <c r="Z59" s="199" t="str">
        <f>IF((MID(CONCATENATE(DATA!$BA53,DATA!$BC53),1,2))=CONCATENATE($Z$7,$Z$6),DATA!$AZ53,"")</f>
        <v/>
      </c>
      <c r="AA59" s="200" t="str">
        <f>IF((MID(CONCATENATE(DATA!$BA53,DATA!$BC53),1,2))=CONCATENATE($AA$7,$Z$6),DATA!$AZ53,"")</f>
        <v/>
      </c>
      <c r="AB59" s="202">
        <f>IF((MID(CONCATENATE(DATA!$BA53,DATA!$BC53),1,2))=CONCATENATE($AB$7,$Z$6),DATA!$AZ53,"")</f>
        <v>1</v>
      </c>
      <c r="AC59" s="199" t="str">
        <f>IF((MID(CONCATENATE(DATA!$BA53,DATA!$BC53),1,2))=CONCATENATE($AC$7,$AC$6),DATA!$AZ53,"")</f>
        <v/>
      </c>
      <c r="AD59" s="200" t="str">
        <f>IF((MID(CONCATENATE(DATA!$BA53,DATA!$BC53),1,2))=CONCATENATE($AD$7,$AC$6),DATA!$AZ53,"")</f>
        <v/>
      </c>
      <c r="AE59" s="202" t="str">
        <f>IF((MID(CONCATENATE(DATA!$BA53,DATA!$BC53),1,2))=CONCATENATE($AE$7,$AC$6),DATA!$AZ53,"")</f>
        <v/>
      </c>
      <c r="AF59" s="199" t="str">
        <f>IF((MID(CONCATENATE(DATA!$BA53,DATA!$BD53),1,2))=CONCATENATE($AF$7,$AF$6),DATA!$AZ53,"")</f>
        <v/>
      </c>
      <c r="AG59" s="200" t="str">
        <f>IF((MID(CONCATENATE(DATA!$BA53,DATA!$BD53),1,2))=CONCATENATE($AG$7,$AF$6),DATA!$AZ53,"")</f>
        <v/>
      </c>
      <c r="AH59" s="202" t="str">
        <f>IF((MID(CONCATENATE(DATA!$BA53,DATA!$BD53),1,2))=CONCATENATE($AH$7,$AF$6),DATA!$AZ53,"")</f>
        <v/>
      </c>
    </row>
    <row r="60" spans="1:34" x14ac:dyDescent="0.3">
      <c r="A60" s="193" t="str">
        <f>IF(DATA!BK54&lt;&gt;"",DATA!BK54,"")</f>
        <v>16a</v>
      </c>
      <c r="B60" s="199">
        <f>IF(DATA!$BA54=B$6,IF(DATA!$AZ54&gt;0,DATA!$AZ54,""),"")</f>
        <v>1</v>
      </c>
      <c r="C60" s="200" t="str">
        <f>IF(DATA!$BA54=C$6,IF(DATA!$AZ54&gt;0,DATA!$AZ54,""),"")</f>
        <v/>
      </c>
      <c r="D60" s="200" t="str">
        <f>IF(DATA!$BA54=D$6,IF(DATA!$AZ54&gt;0,DATA!$AZ54,""),"")</f>
        <v/>
      </c>
      <c r="E60" s="201">
        <f>IF(CONCATENATE(DATA!$BA54,DATA!$BB54)=CONCATENATE($E$7,$E$6),DATA!$AZ54,"")</f>
        <v>1</v>
      </c>
      <c r="F60" s="200" t="str">
        <f>IF(CONCATENATE(DATA!$BA54,DATA!$BB54)=CONCATENATE($F$7,$E$6),DATA!$AZ54,"")</f>
        <v/>
      </c>
      <c r="G60" s="200" t="str">
        <f>IF(CONCATENATE(DATA!$BA54,DATA!$BB54)=CONCATENATE($G$7,$E$6),DATA!$AZ54,"")</f>
        <v/>
      </c>
      <c r="H60" s="201" t="str">
        <f>IF(CONCATENATE(DATA!$BA54,DATA!$BB54)=CONCATENATE($H$7,$H$6),DATA!$AZ54,"")</f>
        <v/>
      </c>
      <c r="I60" s="200" t="str">
        <f>IF(CONCATENATE(DATA!$BA54,DATA!$BB54)=CONCATENATE($I$7,$H$6),DATA!$AZ54,"")</f>
        <v/>
      </c>
      <c r="J60" s="202" t="str">
        <f>IF(CONCATENATE(DATA!$BA54,DATA!$BB54)=CONCATENATE($J$7,$H$6),DATA!$AZ54,"")</f>
        <v/>
      </c>
      <c r="K60" s="201" t="str">
        <f>IF(CONCATENATE(DATA!$BA54,DATA!$BB54)=CONCATENATE($K$7,$K$6),DATA!$AZ54,"")</f>
        <v/>
      </c>
      <c r="L60" s="200" t="str">
        <f>IF(CONCATENATE(DATA!$BA54,DATA!$BB54)=CONCATENATE($L$7,$K$6),DATA!$AZ54,"")</f>
        <v/>
      </c>
      <c r="M60" s="202" t="str">
        <f>IF(CONCATENATE(DATA!$BA54,DATA!$BB54)=CONCATENATE($M$7,$K$6),DATA!$AZ54,"")</f>
        <v/>
      </c>
      <c r="N60" s="201" t="str">
        <f>IF(CONCATENATE(DATA!$BA54,DATA!$BB54)=CONCATENATE($N$7,$N$6),DATA!$AZ54,"")</f>
        <v/>
      </c>
      <c r="O60" s="200" t="str">
        <f>IF(CONCATENATE(DATA!$BA54,DATA!$BB54)=CONCATENATE($O$7,$N$6),DATA!$AZ54,"")</f>
        <v/>
      </c>
      <c r="P60" s="202" t="str">
        <f>IF(CONCATENATE(DATA!$BA54,DATA!$BB54)=CONCATENATE($P$7,$N$6),DATA!$AZ54,"")</f>
        <v/>
      </c>
      <c r="Q60" s="201" t="str">
        <f>IF(CONCATENATE(DATA!$BA54,DATA!$BB54)=CONCATENATE($Q$7,$Q$6),DATA!$AZ54,"")</f>
        <v/>
      </c>
      <c r="R60" s="200" t="str">
        <f>IF(CONCATENATE(DATA!$BA54,DATA!$BB54)=CONCATENATE($R$7,$Q$6),DATA!$AZ54,"")</f>
        <v/>
      </c>
      <c r="S60" s="202" t="str">
        <f>IF(CONCATENATE(DATA!$BA54,DATA!$BB54)=CONCATENATE($S$7,$Q$6),DATA!$AZ54,"")</f>
        <v/>
      </c>
      <c r="T60" s="201">
        <f>IF((MID(CONCATENATE(DATA!$BA54,DATA!$BC54),1,2))=CONCATENATE($T$7,$T$6),DATA!$AZ54,"")</f>
        <v>1</v>
      </c>
      <c r="U60" s="200" t="str">
        <f>IF((MID(CONCATENATE(DATA!$BA54,DATA!$BC54),1,2))=CONCATENATE($U$7,$T$6),DATA!$AZ54,"")</f>
        <v/>
      </c>
      <c r="V60" s="203" t="str">
        <f>IF((MID(CONCATENATE(DATA!$BA54,DATA!$BC54),1,2))=CONCATENATE($V$7,$T$6),DATA!$AZ54,"")</f>
        <v/>
      </c>
      <c r="W60" s="199" t="str">
        <f>IF((MID(CONCATENATE(DATA!$BA54,DATA!$BC54),1,2))=CONCATENATE($W$7,$W$6),DATA!$AZ54,"")</f>
        <v/>
      </c>
      <c r="X60" s="200" t="str">
        <f>IF((MID(CONCATENATE(DATA!$BA54,DATA!$BC54),1,2))=CONCATENATE($X$7,$W$6),DATA!$AZ54,"")</f>
        <v/>
      </c>
      <c r="Y60" s="203" t="str">
        <f>IF((MID(CONCATENATE(DATA!$BA54,DATA!$BC54),1,2))=CONCATENATE($Y$7,$W$6),DATA!$AZ54,"")</f>
        <v/>
      </c>
      <c r="Z60" s="199" t="str">
        <f>IF((MID(CONCATENATE(DATA!$BA54,DATA!$BC54),1,2))=CONCATENATE($Z$7,$Z$6),DATA!$AZ54,"")</f>
        <v/>
      </c>
      <c r="AA60" s="200" t="str">
        <f>IF((MID(CONCATENATE(DATA!$BA54,DATA!$BC54),1,2))=CONCATENATE($AA$7,$Z$6),DATA!$AZ54,"")</f>
        <v/>
      </c>
      <c r="AB60" s="202" t="str">
        <f>IF((MID(CONCATENATE(DATA!$BA54,DATA!$BC54),1,2))=CONCATENATE($AB$7,$Z$6),DATA!$AZ54,"")</f>
        <v/>
      </c>
      <c r="AC60" s="199" t="str">
        <f>IF((MID(CONCATENATE(DATA!$BA54,DATA!$BC54),1,2))=CONCATENATE($AC$7,$AC$6),DATA!$AZ54,"")</f>
        <v/>
      </c>
      <c r="AD60" s="200" t="str">
        <f>IF((MID(CONCATENATE(DATA!$BA54,DATA!$BC54),1,2))=CONCATENATE($AD$7,$AC$6),DATA!$AZ54,"")</f>
        <v/>
      </c>
      <c r="AE60" s="202" t="str">
        <f>IF((MID(CONCATENATE(DATA!$BA54,DATA!$BC54),1,2))=CONCATENATE($AE$7,$AC$6),DATA!$AZ54,"")</f>
        <v/>
      </c>
      <c r="AF60" s="199" t="str">
        <f>IF((MID(CONCATENATE(DATA!$BA54,DATA!$BD54),1,2))=CONCATENATE($AF$7,$AF$6),DATA!$AZ54,"")</f>
        <v/>
      </c>
      <c r="AG60" s="200" t="str">
        <f>IF((MID(CONCATENATE(DATA!$BA54,DATA!$BD54),1,2))=CONCATENATE($AG$7,$AF$6),DATA!$AZ54,"")</f>
        <v/>
      </c>
      <c r="AH60" s="202" t="str">
        <f>IF((MID(CONCATENATE(DATA!$BA54,DATA!$BD54),1,2))=CONCATENATE($AH$7,$AF$6),DATA!$AZ54,"")</f>
        <v/>
      </c>
    </row>
    <row r="61" spans="1:34" x14ac:dyDescent="0.3">
      <c r="A61" s="193" t="str">
        <f>IF(DATA!BK55&lt;&gt;"",DATA!BK55,"")</f>
        <v>16b_1</v>
      </c>
      <c r="B61" s="199" t="str">
        <f>IF(DATA!$BA55=B$6,IF(DATA!$AZ55&gt;0,DATA!$AZ55,""),"")</f>
        <v/>
      </c>
      <c r="C61" s="200">
        <f>IF(DATA!$BA55=C$6,IF(DATA!$AZ55&gt;0,DATA!$AZ55,""),"")</f>
        <v>1</v>
      </c>
      <c r="D61" s="200" t="str">
        <f>IF(DATA!$BA55=D$6,IF(DATA!$AZ55&gt;0,DATA!$AZ55,""),"")</f>
        <v/>
      </c>
      <c r="E61" s="201" t="str">
        <f>IF(CONCATENATE(DATA!$BA55,DATA!$BB55)=CONCATENATE($E$7,$E$6),DATA!$AZ55,"")</f>
        <v/>
      </c>
      <c r="F61" s="200" t="str">
        <f>IF(CONCATENATE(DATA!$BA55,DATA!$BB55)=CONCATENATE($F$7,$E$6),DATA!$AZ55,"")</f>
        <v/>
      </c>
      <c r="G61" s="200" t="str">
        <f>IF(CONCATENATE(DATA!$BA55,DATA!$BB55)=CONCATENATE($G$7,$E$6),DATA!$AZ55,"")</f>
        <v/>
      </c>
      <c r="H61" s="201" t="str">
        <f>IF(CONCATENATE(DATA!$BA55,DATA!$BB55)=CONCATENATE($H$7,$H$6),DATA!$AZ55,"")</f>
        <v/>
      </c>
      <c r="I61" s="200">
        <f>IF(CONCATENATE(DATA!$BA55,DATA!$BB55)=CONCATENATE($I$7,$H$6),DATA!$AZ55,"")</f>
        <v>1</v>
      </c>
      <c r="J61" s="202" t="str">
        <f>IF(CONCATENATE(DATA!$BA55,DATA!$BB55)=CONCATENATE($J$7,$H$6),DATA!$AZ55,"")</f>
        <v/>
      </c>
      <c r="K61" s="201" t="str">
        <f>IF(CONCATENATE(DATA!$BA55,DATA!$BB55)=CONCATENATE($K$7,$K$6),DATA!$AZ55,"")</f>
        <v/>
      </c>
      <c r="L61" s="200" t="str">
        <f>IF(CONCATENATE(DATA!$BA55,DATA!$BB55)=CONCATENATE($L$7,$K$6),DATA!$AZ55,"")</f>
        <v/>
      </c>
      <c r="M61" s="202" t="str">
        <f>IF(CONCATENATE(DATA!$BA55,DATA!$BB55)=CONCATENATE($M$7,$K$6),DATA!$AZ55,"")</f>
        <v/>
      </c>
      <c r="N61" s="201" t="str">
        <f>IF(CONCATENATE(DATA!$BA55,DATA!$BB55)=CONCATENATE($N$7,$N$6),DATA!$AZ55,"")</f>
        <v/>
      </c>
      <c r="O61" s="200" t="str">
        <f>IF(CONCATENATE(DATA!$BA55,DATA!$BB55)=CONCATENATE($O$7,$N$6),DATA!$AZ55,"")</f>
        <v/>
      </c>
      <c r="P61" s="202" t="str">
        <f>IF(CONCATENATE(DATA!$BA55,DATA!$BB55)=CONCATENATE($P$7,$N$6),DATA!$AZ55,"")</f>
        <v/>
      </c>
      <c r="Q61" s="201" t="str">
        <f>IF(CONCATENATE(DATA!$BA55,DATA!$BB55)=CONCATENATE($Q$7,$Q$6),DATA!$AZ55,"")</f>
        <v/>
      </c>
      <c r="R61" s="200" t="str">
        <f>IF(CONCATENATE(DATA!$BA55,DATA!$BB55)=CONCATENATE($R$7,$Q$6),DATA!$AZ55,"")</f>
        <v/>
      </c>
      <c r="S61" s="202" t="str">
        <f>IF(CONCATENATE(DATA!$BA55,DATA!$BB55)=CONCATENATE($S$7,$Q$6),DATA!$AZ55,"")</f>
        <v/>
      </c>
      <c r="T61" s="201" t="str">
        <f>IF((MID(CONCATENATE(DATA!$BA55,DATA!$BC55),1,2))=CONCATENATE($T$7,$T$6),DATA!$AZ55,"")</f>
        <v/>
      </c>
      <c r="U61" s="200">
        <f>IF((MID(CONCATENATE(DATA!$BA55,DATA!$BC55),1,2))=CONCATENATE($U$7,$T$6),DATA!$AZ55,"")</f>
        <v>1</v>
      </c>
      <c r="V61" s="203" t="str">
        <f>IF((MID(CONCATENATE(DATA!$BA55,DATA!$BC55),1,2))=CONCATENATE($V$7,$T$6),DATA!$AZ55,"")</f>
        <v/>
      </c>
      <c r="W61" s="199" t="str">
        <f>IF((MID(CONCATENATE(DATA!$BA55,DATA!$BC55),1,2))=CONCATENATE($W$7,$W$6),DATA!$AZ55,"")</f>
        <v/>
      </c>
      <c r="X61" s="200" t="str">
        <f>IF((MID(CONCATENATE(DATA!$BA55,DATA!$BC55),1,2))=CONCATENATE($X$7,$W$6),DATA!$AZ55,"")</f>
        <v/>
      </c>
      <c r="Y61" s="203" t="str">
        <f>IF((MID(CONCATENATE(DATA!$BA55,DATA!$BC55),1,2))=CONCATENATE($Y$7,$W$6),DATA!$AZ55,"")</f>
        <v/>
      </c>
      <c r="Z61" s="199" t="str">
        <f>IF((MID(CONCATENATE(DATA!$BA55,DATA!$BC55),1,2))=CONCATENATE($Z$7,$Z$6),DATA!$AZ55,"")</f>
        <v/>
      </c>
      <c r="AA61" s="200" t="str">
        <f>IF((MID(CONCATENATE(DATA!$BA55,DATA!$BC55),1,2))=CONCATENATE($AA$7,$Z$6),DATA!$AZ55,"")</f>
        <v/>
      </c>
      <c r="AB61" s="202" t="str">
        <f>IF((MID(CONCATENATE(DATA!$BA55,DATA!$BC55),1,2))=CONCATENATE($AB$7,$Z$6),DATA!$AZ55,"")</f>
        <v/>
      </c>
      <c r="AC61" s="199" t="str">
        <f>IF((MID(CONCATENATE(DATA!$BA55,DATA!$BC55),1,2))=CONCATENATE($AC$7,$AC$6),DATA!$AZ55,"")</f>
        <v/>
      </c>
      <c r="AD61" s="200" t="str">
        <f>IF((MID(CONCATENATE(DATA!$BA55,DATA!$BC55),1,2))=CONCATENATE($AD$7,$AC$6),DATA!$AZ55,"")</f>
        <v/>
      </c>
      <c r="AE61" s="202" t="str">
        <f>IF((MID(CONCATENATE(DATA!$BA55,DATA!$BC55),1,2))=CONCATENATE($AE$7,$AC$6),DATA!$AZ55,"")</f>
        <v/>
      </c>
      <c r="AF61" s="199" t="str">
        <f>IF((MID(CONCATENATE(DATA!$BA55,DATA!$BD55),1,2))=CONCATENATE($AF$7,$AF$6),DATA!$AZ55,"")</f>
        <v/>
      </c>
      <c r="AG61" s="200" t="str">
        <f>IF((MID(CONCATENATE(DATA!$BA55,DATA!$BD55),1,2))=CONCATENATE($AG$7,$AF$6),DATA!$AZ55,"")</f>
        <v/>
      </c>
      <c r="AH61" s="202" t="str">
        <f>IF((MID(CONCATENATE(DATA!$BA55,DATA!$BD55),1,2))=CONCATENATE($AH$7,$AF$6),DATA!$AZ55,"")</f>
        <v/>
      </c>
    </row>
    <row r="62" spans="1:34" x14ac:dyDescent="0.3">
      <c r="A62" s="193" t="str">
        <f>IF(DATA!BK56&lt;&gt;"",DATA!BK56,"")</f>
        <v>16b_2</v>
      </c>
      <c r="B62" s="199" t="str">
        <f>IF(DATA!$BA56=B$6,IF(DATA!$AZ56&gt;0,DATA!$AZ56,""),"")</f>
        <v/>
      </c>
      <c r="C62" s="200" t="str">
        <f>IF(DATA!$BA56=C$6,IF(DATA!$AZ56&gt;0,DATA!$AZ56,""),"")</f>
        <v/>
      </c>
      <c r="D62" s="200">
        <f>IF(DATA!$BA56=D$6,IF(DATA!$AZ56&gt;0,DATA!$AZ56,""),"")</f>
        <v>1</v>
      </c>
      <c r="E62" s="201" t="str">
        <f>IF(CONCATENATE(DATA!$BA56,DATA!$BB56)=CONCATENATE($E$7,$E$6),DATA!$AZ56,"")</f>
        <v/>
      </c>
      <c r="F62" s="200" t="str">
        <f>IF(CONCATENATE(DATA!$BA56,DATA!$BB56)=CONCATENATE($F$7,$E$6),DATA!$AZ56,"")</f>
        <v/>
      </c>
      <c r="G62" s="200" t="str">
        <f>IF(CONCATENATE(DATA!$BA56,DATA!$BB56)=CONCATENATE($G$7,$E$6),DATA!$AZ56,"")</f>
        <v/>
      </c>
      <c r="H62" s="201" t="str">
        <f>IF(CONCATENATE(DATA!$BA56,DATA!$BB56)=CONCATENATE($H$7,$H$6),DATA!$AZ56,"")</f>
        <v/>
      </c>
      <c r="I62" s="200" t="str">
        <f>IF(CONCATENATE(DATA!$BA56,DATA!$BB56)=CONCATENATE($I$7,$H$6),DATA!$AZ56,"")</f>
        <v/>
      </c>
      <c r="J62" s="202">
        <f>IF(CONCATENATE(DATA!$BA56,DATA!$BB56)=CONCATENATE($J$7,$H$6),DATA!$AZ56,"")</f>
        <v>1</v>
      </c>
      <c r="K62" s="201" t="str">
        <f>IF(CONCATENATE(DATA!$BA56,DATA!$BB56)=CONCATENATE($K$7,$K$6),DATA!$AZ56,"")</f>
        <v/>
      </c>
      <c r="L62" s="200" t="str">
        <f>IF(CONCATENATE(DATA!$BA56,DATA!$BB56)=CONCATENATE($L$7,$K$6),DATA!$AZ56,"")</f>
        <v/>
      </c>
      <c r="M62" s="202" t="str">
        <f>IF(CONCATENATE(DATA!$BA56,DATA!$BB56)=CONCATENATE($M$7,$K$6),DATA!$AZ56,"")</f>
        <v/>
      </c>
      <c r="N62" s="201" t="str">
        <f>IF(CONCATENATE(DATA!$BA56,DATA!$BB56)=CONCATENATE($N$7,$N$6),DATA!$AZ56,"")</f>
        <v/>
      </c>
      <c r="O62" s="200" t="str">
        <f>IF(CONCATENATE(DATA!$BA56,DATA!$BB56)=CONCATENATE($O$7,$N$6),DATA!$AZ56,"")</f>
        <v/>
      </c>
      <c r="P62" s="202" t="str">
        <f>IF(CONCATENATE(DATA!$BA56,DATA!$BB56)=CONCATENATE($P$7,$N$6),DATA!$AZ56,"")</f>
        <v/>
      </c>
      <c r="Q62" s="201" t="str">
        <f>IF(CONCATENATE(DATA!$BA56,DATA!$BB56)=CONCATENATE($Q$7,$Q$6),DATA!$AZ56,"")</f>
        <v/>
      </c>
      <c r="R62" s="200" t="str">
        <f>IF(CONCATENATE(DATA!$BA56,DATA!$BB56)=CONCATENATE($R$7,$Q$6),DATA!$AZ56,"")</f>
        <v/>
      </c>
      <c r="S62" s="202" t="str">
        <f>IF(CONCATENATE(DATA!$BA56,DATA!$BB56)=CONCATENATE($S$7,$Q$6),DATA!$AZ56,"")</f>
        <v/>
      </c>
      <c r="T62" s="201" t="str">
        <f>IF((MID(CONCATENATE(DATA!$BA56,DATA!$BC56),1,2))=CONCATENATE($T$7,$T$6),DATA!$AZ56,"")</f>
        <v/>
      </c>
      <c r="U62" s="200" t="str">
        <f>IF((MID(CONCATENATE(DATA!$BA56,DATA!$BC56),1,2))=CONCATENATE($U$7,$T$6),DATA!$AZ56,"")</f>
        <v/>
      </c>
      <c r="V62" s="203">
        <f>IF((MID(CONCATENATE(DATA!$BA56,DATA!$BC56),1,2))=CONCATENATE($V$7,$T$6),DATA!$AZ56,"")</f>
        <v>1</v>
      </c>
      <c r="W62" s="199" t="str">
        <f>IF((MID(CONCATENATE(DATA!$BA56,DATA!$BC56),1,2))=CONCATENATE($W$7,$W$6),DATA!$AZ56,"")</f>
        <v/>
      </c>
      <c r="X62" s="200" t="str">
        <f>IF((MID(CONCATENATE(DATA!$BA56,DATA!$BC56),1,2))=CONCATENATE($X$7,$W$6),DATA!$AZ56,"")</f>
        <v/>
      </c>
      <c r="Y62" s="203" t="str">
        <f>IF((MID(CONCATENATE(DATA!$BA56,DATA!$BC56),1,2))=CONCATENATE($Y$7,$W$6),DATA!$AZ56,"")</f>
        <v/>
      </c>
      <c r="Z62" s="199" t="str">
        <f>IF((MID(CONCATENATE(DATA!$BA56,DATA!$BC56),1,2))=CONCATENATE($Z$7,$Z$6),DATA!$AZ56,"")</f>
        <v/>
      </c>
      <c r="AA62" s="200" t="str">
        <f>IF((MID(CONCATENATE(DATA!$BA56,DATA!$BC56),1,2))=CONCATENATE($AA$7,$Z$6),DATA!$AZ56,"")</f>
        <v/>
      </c>
      <c r="AB62" s="202" t="str">
        <f>IF((MID(CONCATENATE(DATA!$BA56,DATA!$BC56),1,2))=CONCATENATE($AB$7,$Z$6),DATA!$AZ56,"")</f>
        <v/>
      </c>
      <c r="AC62" s="199" t="str">
        <f>IF((MID(CONCATENATE(DATA!$BA56,DATA!$BC56),1,2))=CONCATENATE($AC$7,$AC$6),DATA!$AZ56,"")</f>
        <v/>
      </c>
      <c r="AD62" s="200" t="str">
        <f>IF((MID(CONCATENATE(DATA!$BA56,DATA!$BC56),1,2))=CONCATENATE($AD$7,$AC$6),DATA!$AZ56,"")</f>
        <v/>
      </c>
      <c r="AE62" s="202" t="str">
        <f>IF((MID(CONCATENATE(DATA!$BA56,DATA!$BC56),1,2))=CONCATENATE($AE$7,$AC$6),DATA!$AZ56,"")</f>
        <v/>
      </c>
      <c r="AF62" s="199" t="str">
        <f>IF((MID(CONCATENATE(DATA!$BA56,DATA!$BD56),1,2))=CONCATENATE($AF$7,$AF$6),DATA!$AZ56,"")</f>
        <v/>
      </c>
      <c r="AG62" s="200" t="str">
        <f>IF((MID(CONCATENATE(DATA!$BA56,DATA!$BD56),1,2))=CONCATENATE($AG$7,$AF$6),DATA!$AZ56,"")</f>
        <v/>
      </c>
      <c r="AH62" s="202" t="str">
        <f>IF((MID(CONCATENATE(DATA!$BA56,DATA!$BD56),1,2))=CONCATENATE($AH$7,$AF$6),DATA!$AZ56,"")</f>
        <v/>
      </c>
    </row>
    <row r="63" spans="1:34" x14ac:dyDescent="0.3">
      <c r="A63" s="193" t="str">
        <f>IF(DATA!BK57&lt;&gt;"",DATA!BK57,"")</f>
        <v>16b_3</v>
      </c>
      <c r="B63" s="199" t="str">
        <f>IF(DATA!$BA57=B$6,IF(DATA!$AZ57&gt;0,DATA!$AZ57,""),"")</f>
        <v/>
      </c>
      <c r="C63" s="200" t="str">
        <f>IF(DATA!$BA57=C$6,IF(DATA!$AZ57&gt;0,DATA!$AZ57,""),"")</f>
        <v/>
      </c>
      <c r="D63" s="200">
        <f>IF(DATA!$BA57=D$6,IF(DATA!$AZ57&gt;0,DATA!$AZ57,""),"")</f>
        <v>1</v>
      </c>
      <c r="E63" s="201" t="str">
        <f>IF(CONCATENATE(DATA!$BA57,DATA!$BB57)=CONCATENATE($E$7,$E$6),DATA!$AZ57,"")</f>
        <v/>
      </c>
      <c r="F63" s="200" t="str">
        <f>IF(CONCATENATE(DATA!$BA57,DATA!$BB57)=CONCATENATE($F$7,$E$6),DATA!$AZ57,"")</f>
        <v/>
      </c>
      <c r="G63" s="200" t="str">
        <f>IF(CONCATENATE(DATA!$BA57,DATA!$BB57)=CONCATENATE($G$7,$E$6),DATA!$AZ57,"")</f>
        <v/>
      </c>
      <c r="H63" s="201" t="str">
        <f>IF(CONCATENATE(DATA!$BA57,DATA!$BB57)=CONCATENATE($H$7,$H$6),DATA!$AZ57,"")</f>
        <v/>
      </c>
      <c r="I63" s="200" t="str">
        <f>IF(CONCATENATE(DATA!$BA57,DATA!$BB57)=CONCATENATE($I$7,$H$6),DATA!$AZ57,"")</f>
        <v/>
      </c>
      <c r="J63" s="202" t="str">
        <f>IF(CONCATENATE(DATA!$BA57,DATA!$BB57)=CONCATENATE($J$7,$H$6),DATA!$AZ57,"")</f>
        <v/>
      </c>
      <c r="K63" s="201" t="str">
        <f>IF(CONCATENATE(DATA!$BA57,DATA!$BB57)=CONCATENATE($K$7,$K$6),DATA!$AZ57,"")</f>
        <v/>
      </c>
      <c r="L63" s="200" t="str">
        <f>IF(CONCATENATE(DATA!$BA57,DATA!$BB57)=CONCATENATE($L$7,$K$6),DATA!$AZ57,"")</f>
        <v/>
      </c>
      <c r="M63" s="202" t="str">
        <f>IF(CONCATENATE(DATA!$BA57,DATA!$BB57)=CONCATENATE($M$7,$K$6),DATA!$AZ57,"")</f>
        <v/>
      </c>
      <c r="N63" s="201" t="str">
        <f>IF(CONCATENATE(DATA!$BA57,DATA!$BB57)=CONCATENATE($N$7,$N$6),DATA!$AZ57,"")</f>
        <v/>
      </c>
      <c r="O63" s="200" t="str">
        <f>IF(CONCATENATE(DATA!$BA57,DATA!$BB57)=CONCATENATE($O$7,$N$6),DATA!$AZ57,"")</f>
        <v/>
      </c>
      <c r="P63" s="202" t="str">
        <f>IF(CONCATENATE(DATA!$BA57,DATA!$BB57)=CONCATENATE($P$7,$N$6),DATA!$AZ57,"")</f>
        <v/>
      </c>
      <c r="Q63" s="201" t="str">
        <f>IF(CONCATENATE(DATA!$BA57,DATA!$BB57)=CONCATENATE($Q$7,$Q$6),DATA!$AZ57,"")</f>
        <v/>
      </c>
      <c r="R63" s="200" t="str">
        <f>IF(CONCATENATE(DATA!$BA57,DATA!$BB57)=CONCATENATE($R$7,$Q$6),DATA!$AZ57,"")</f>
        <v/>
      </c>
      <c r="S63" s="202">
        <f>IF(CONCATENATE(DATA!$BA57,DATA!$BB57)=CONCATENATE($S$7,$Q$6),DATA!$AZ57,"")</f>
        <v>1</v>
      </c>
      <c r="T63" s="201" t="str">
        <f>IF((MID(CONCATENATE(DATA!$BA57,DATA!$BC57),1,2))=CONCATENATE($T$7,$T$6),DATA!$AZ57,"")</f>
        <v/>
      </c>
      <c r="U63" s="200" t="str">
        <f>IF((MID(CONCATENATE(DATA!$BA57,DATA!$BC57),1,2))=CONCATENATE($U$7,$T$6),DATA!$AZ57,"")</f>
        <v/>
      </c>
      <c r="V63" s="203">
        <f>IF((MID(CONCATENATE(DATA!$BA57,DATA!$BC57),1,2))=CONCATENATE($V$7,$T$6),DATA!$AZ57,"")</f>
        <v>1</v>
      </c>
      <c r="W63" s="199" t="str">
        <f>IF((MID(CONCATENATE(DATA!$BA57,DATA!$BC57),1,2))=CONCATENATE($W$7,$W$6),DATA!$AZ57,"")</f>
        <v/>
      </c>
      <c r="X63" s="200" t="str">
        <f>IF((MID(CONCATENATE(DATA!$BA57,DATA!$BC57),1,2))=CONCATENATE($X$7,$W$6),DATA!$AZ57,"")</f>
        <v/>
      </c>
      <c r="Y63" s="203" t="str">
        <f>IF((MID(CONCATENATE(DATA!$BA57,DATA!$BC57),1,2))=CONCATENATE($Y$7,$W$6),DATA!$AZ57,"")</f>
        <v/>
      </c>
      <c r="Z63" s="199" t="str">
        <f>IF((MID(CONCATENATE(DATA!$BA57,DATA!$BC57),1,2))=CONCATENATE($Z$7,$Z$6),DATA!$AZ57,"")</f>
        <v/>
      </c>
      <c r="AA63" s="200" t="str">
        <f>IF((MID(CONCATENATE(DATA!$BA57,DATA!$BC57),1,2))=CONCATENATE($AA$7,$Z$6),DATA!$AZ57,"")</f>
        <v/>
      </c>
      <c r="AB63" s="202" t="str">
        <f>IF((MID(CONCATENATE(DATA!$BA57,DATA!$BC57),1,2))=CONCATENATE($AB$7,$Z$6),DATA!$AZ57,"")</f>
        <v/>
      </c>
      <c r="AC63" s="199" t="str">
        <f>IF((MID(CONCATENATE(DATA!$BA57,DATA!$BC57),1,2))=CONCATENATE($AC$7,$AC$6),DATA!$AZ57,"")</f>
        <v/>
      </c>
      <c r="AD63" s="200" t="str">
        <f>IF((MID(CONCATENATE(DATA!$BA57,DATA!$BC57),1,2))=CONCATENATE($AD$7,$AC$6),DATA!$AZ57,"")</f>
        <v/>
      </c>
      <c r="AE63" s="202" t="str">
        <f>IF((MID(CONCATENATE(DATA!$BA57,DATA!$BC57),1,2))=CONCATENATE($AE$7,$AC$6),DATA!$AZ57,"")</f>
        <v/>
      </c>
      <c r="AF63" s="199" t="str">
        <f>IF((MID(CONCATENATE(DATA!$BA57,DATA!$BD57),1,2))=CONCATENATE($AF$7,$AF$6),DATA!$AZ57,"")</f>
        <v/>
      </c>
      <c r="AG63" s="200" t="str">
        <f>IF((MID(CONCATENATE(DATA!$BA57,DATA!$BD57),1,2))=CONCATENATE($AG$7,$AF$6),DATA!$AZ57,"")</f>
        <v/>
      </c>
      <c r="AH63" s="202" t="str">
        <f>IF((MID(CONCATENATE(DATA!$BA57,DATA!$BD57),1,2))=CONCATENATE($AH$7,$AF$6),DATA!$AZ57,"")</f>
        <v/>
      </c>
    </row>
    <row r="64" spans="1:34" x14ac:dyDescent="0.3">
      <c r="A64" s="193" t="str">
        <f>IF(DATA!BK58&lt;&gt;"",DATA!BK58,"")</f>
        <v>17_1</v>
      </c>
      <c r="B64" s="199" t="str">
        <f>IF(DATA!$BA58=B$6,IF(DATA!$AZ58&gt;0,DATA!$AZ58,""),"")</f>
        <v/>
      </c>
      <c r="C64" s="200" t="str">
        <f>IF(DATA!$BA58=C$6,IF(DATA!$AZ58&gt;0,DATA!$AZ58,""),"")</f>
        <v/>
      </c>
      <c r="D64" s="200">
        <f>IF(DATA!$BA58=D$6,IF(DATA!$AZ58&gt;0,DATA!$AZ58,""),"")</f>
        <v>1</v>
      </c>
      <c r="E64" s="201" t="str">
        <f>IF(CONCATENATE(DATA!$BA58,DATA!$BB58)=CONCATENATE($E$7,$E$6),DATA!$AZ58,"")</f>
        <v/>
      </c>
      <c r="F64" s="200" t="str">
        <f>IF(CONCATENATE(DATA!$BA58,DATA!$BB58)=CONCATENATE($F$7,$E$6),DATA!$AZ58,"")</f>
        <v/>
      </c>
      <c r="G64" s="200" t="str">
        <f>IF(CONCATENATE(DATA!$BA58,DATA!$BB58)=CONCATENATE($G$7,$E$6),DATA!$AZ58,"")</f>
        <v/>
      </c>
      <c r="H64" s="201" t="str">
        <f>IF(CONCATENATE(DATA!$BA58,DATA!$BB58)=CONCATENATE($H$7,$H$6),DATA!$AZ58,"")</f>
        <v/>
      </c>
      <c r="I64" s="200" t="str">
        <f>IF(CONCATENATE(DATA!$BA58,DATA!$BB58)=CONCATENATE($I$7,$H$6),DATA!$AZ58,"")</f>
        <v/>
      </c>
      <c r="J64" s="202">
        <f>IF(CONCATENATE(DATA!$BA58,DATA!$BB58)=CONCATENATE($J$7,$H$6),DATA!$AZ58,"")</f>
        <v>1</v>
      </c>
      <c r="K64" s="201" t="str">
        <f>IF(CONCATENATE(DATA!$BA58,DATA!$BB58)=CONCATENATE($K$7,$K$6),DATA!$AZ58,"")</f>
        <v/>
      </c>
      <c r="L64" s="200" t="str">
        <f>IF(CONCATENATE(DATA!$BA58,DATA!$BB58)=CONCATENATE($L$7,$K$6),DATA!$AZ58,"")</f>
        <v/>
      </c>
      <c r="M64" s="202" t="str">
        <f>IF(CONCATENATE(DATA!$BA58,DATA!$BB58)=CONCATENATE($M$7,$K$6),DATA!$AZ58,"")</f>
        <v/>
      </c>
      <c r="N64" s="201" t="str">
        <f>IF(CONCATENATE(DATA!$BA58,DATA!$BB58)=CONCATENATE($N$7,$N$6),DATA!$AZ58,"")</f>
        <v/>
      </c>
      <c r="O64" s="200" t="str">
        <f>IF(CONCATENATE(DATA!$BA58,DATA!$BB58)=CONCATENATE($O$7,$N$6),DATA!$AZ58,"")</f>
        <v/>
      </c>
      <c r="P64" s="202" t="str">
        <f>IF(CONCATENATE(DATA!$BA58,DATA!$BB58)=CONCATENATE($P$7,$N$6),DATA!$AZ58,"")</f>
        <v/>
      </c>
      <c r="Q64" s="201" t="str">
        <f>IF(CONCATENATE(DATA!$BA58,DATA!$BB58)=CONCATENATE($Q$7,$Q$6),DATA!$AZ58,"")</f>
        <v/>
      </c>
      <c r="R64" s="200" t="str">
        <f>IF(CONCATENATE(DATA!$BA58,DATA!$BB58)=CONCATENATE($R$7,$Q$6),DATA!$AZ58,"")</f>
        <v/>
      </c>
      <c r="S64" s="202" t="str">
        <f>IF(CONCATENATE(DATA!$BA58,DATA!$BB58)=CONCATENATE($S$7,$Q$6),DATA!$AZ58,"")</f>
        <v/>
      </c>
      <c r="T64" s="201" t="str">
        <f>IF((MID(CONCATENATE(DATA!$BA58,DATA!$BC58),1,2))=CONCATENATE($T$7,$T$6),DATA!$AZ58,"")</f>
        <v/>
      </c>
      <c r="U64" s="200" t="str">
        <f>IF((MID(CONCATENATE(DATA!$BA58,DATA!$BC58),1,2))=CONCATENATE($U$7,$T$6),DATA!$AZ58,"")</f>
        <v/>
      </c>
      <c r="V64" s="203">
        <f>IF((MID(CONCATENATE(DATA!$BA58,DATA!$BC58),1,2))=CONCATENATE($V$7,$T$6),DATA!$AZ58,"")</f>
        <v>1</v>
      </c>
      <c r="W64" s="199" t="str">
        <f>IF((MID(CONCATENATE(DATA!$BA58,DATA!$BC58),1,2))=CONCATENATE($W$7,$W$6),DATA!$AZ58,"")</f>
        <v/>
      </c>
      <c r="X64" s="200" t="str">
        <f>IF((MID(CONCATENATE(DATA!$BA58,DATA!$BC58),1,2))=CONCATENATE($X$7,$W$6),DATA!$AZ58,"")</f>
        <v/>
      </c>
      <c r="Y64" s="203" t="str">
        <f>IF((MID(CONCATENATE(DATA!$BA58,DATA!$BC58),1,2))=CONCATENATE($Y$7,$W$6),DATA!$AZ58,"")</f>
        <v/>
      </c>
      <c r="Z64" s="199" t="str">
        <f>IF((MID(CONCATENATE(DATA!$BA58,DATA!$BC58),1,2))=CONCATENATE($Z$7,$Z$6),DATA!$AZ58,"")</f>
        <v/>
      </c>
      <c r="AA64" s="200" t="str">
        <f>IF((MID(CONCATENATE(DATA!$BA58,DATA!$BC58),1,2))=CONCATENATE($AA$7,$Z$6),DATA!$AZ58,"")</f>
        <v/>
      </c>
      <c r="AB64" s="202" t="str">
        <f>IF((MID(CONCATENATE(DATA!$BA58,DATA!$BC58),1,2))=CONCATENATE($AB$7,$Z$6),DATA!$AZ58,"")</f>
        <v/>
      </c>
      <c r="AC64" s="199" t="str">
        <f>IF((MID(CONCATENATE(DATA!$BA58,DATA!$BC58),1,2))=CONCATENATE($AC$7,$AC$6),DATA!$AZ58,"")</f>
        <v/>
      </c>
      <c r="AD64" s="200" t="str">
        <f>IF((MID(CONCATENATE(DATA!$BA58,DATA!$BC58),1,2))=CONCATENATE($AD$7,$AC$6),DATA!$AZ58,"")</f>
        <v/>
      </c>
      <c r="AE64" s="202" t="str">
        <f>IF((MID(CONCATENATE(DATA!$BA58,DATA!$BC58),1,2))=CONCATENATE($AE$7,$AC$6),DATA!$AZ58,"")</f>
        <v/>
      </c>
      <c r="AF64" s="199" t="str">
        <f>IF((MID(CONCATENATE(DATA!$BA58,DATA!$BD58),1,2))=CONCATENATE($AF$7,$AF$6),DATA!$AZ58,"")</f>
        <v/>
      </c>
      <c r="AG64" s="200" t="str">
        <f>IF((MID(CONCATENATE(DATA!$BA58,DATA!$BD58),1,2))=CONCATENATE($AG$7,$AF$6),DATA!$AZ58,"")</f>
        <v/>
      </c>
      <c r="AH64" s="202" t="str">
        <f>IF((MID(CONCATENATE(DATA!$BA58,DATA!$BD58),1,2))=CONCATENATE($AH$7,$AF$6),DATA!$AZ58,"")</f>
        <v/>
      </c>
    </row>
    <row r="65" spans="1:34" x14ac:dyDescent="0.3">
      <c r="A65" s="193" t="str">
        <f>IF(DATA!BK59&lt;&gt;"",DATA!BK59,"")</f>
        <v>17_2</v>
      </c>
      <c r="B65" s="199" t="str">
        <f>IF(DATA!$BA59=B$6,IF(DATA!$AZ59&gt;0,DATA!$AZ59,""),"")</f>
        <v/>
      </c>
      <c r="C65" s="200" t="str">
        <f>IF(DATA!$BA59=C$6,IF(DATA!$AZ59&gt;0,DATA!$AZ59,""),"")</f>
        <v/>
      </c>
      <c r="D65" s="200">
        <f>IF(DATA!$BA59=D$6,IF(DATA!$AZ59&gt;0,DATA!$AZ59,""),"")</f>
        <v>1</v>
      </c>
      <c r="E65" s="201" t="str">
        <f>IF(CONCATENATE(DATA!$BA59,DATA!$BB59)=CONCATENATE($E$7,$E$6),DATA!$AZ59,"")</f>
        <v/>
      </c>
      <c r="F65" s="200" t="str">
        <f>IF(CONCATENATE(DATA!$BA59,DATA!$BB59)=CONCATENATE($F$7,$E$6),DATA!$AZ59,"")</f>
        <v/>
      </c>
      <c r="G65" s="200" t="str">
        <f>IF(CONCATENATE(DATA!$BA59,DATA!$BB59)=CONCATENATE($G$7,$E$6),DATA!$AZ59,"")</f>
        <v/>
      </c>
      <c r="H65" s="201" t="str">
        <f>IF(CONCATENATE(DATA!$BA59,DATA!$BB59)=CONCATENATE($H$7,$H$6),DATA!$AZ59,"")</f>
        <v/>
      </c>
      <c r="I65" s="200" t="str">
        <f>IF(CONCATENATE(DATA!$BA59,DATA!$BB59)=CONCATENATE($I$7,$H$6),DATA!$AZ59,"")</f>
        <v/>
      </c>
      <c r="J65" s="202">
        <f>IF(CONCATENATE(DATA!$BA59,DATA!$BB59)=CONCATENATE($J$7,$H$6),DATA!$AZ59,"")</f>
        <v>1</v>
      </c>
      <c r="K65" s="201" t="str">
        <f>IF(CONCATENATE(DATA!$BA59,DATA!$BB59)=CONCATENATE($K$7,$K$6),DATA!$AZ59,"")</f>
        <v/>
      </c>
      <c r="L65" s="200" t="str">
        <f>IF(CONCATENATE(DATA!$BA59,DATA!$BB59)=CONCATENATE($L$7,$K$6),DATA!$AZ59,"")</f>
        <v/>
      </c>
      <c r="M65" s="202" t="str">
        <f>IF(CONCATENATE(DATA!$BA59,DATA!$BB59)=CONCATENATE($M$7,$K$6),DATA!$AZ59,"")</f>
        <v/>
      </c>
      <c r="N65" s="201" t="str">
        <f>IF(CONCATENATE(DATA!$BA59,DATA!$BB59)=CONCATENATE($N$7,$N$6),DATA!$AZ59,"")</f>
        <v/>
      </c>
      <c r="O65" s="200" t="str">
        <f>IF(CONCATENATE(DATA!$BA59,DATA!$BB59)=CONCATENATE($O$7,$N$6),DATA!$AZ59,"")</f>
        <v/>
      </c>
      <c r="P65" s="202" t="str">
        <f>IF(CONCATENATE(DATA!$BA59,DATA!$BB59)=CONCATENATE($P$7,$N$6),DATA!$AZ59,"")</f>
        <v/>
      </c>
      <c r="Q65" s="201" t="str">
        <f>IF(CONCATENATE(DATA!$BA59,DATA!$BB59)=CONCATENATE($Q$7,$Q$6),DATA!$AZ59,"")</f>
        <v/>
      </c>
      <c r="R65" s="200" t="str">
        <f>IF(CONCATENATE(DATA!$BA59,DATA!$BB59)=CONCATENATE($R$7,$Q$6),DATA!$AZ59,"")</f>
        <v/>
      </c>
      <c r="S65" s="202" t="str">
        <f>IF(CONCATENATE(DATA!$BA59,DATA!$BB59)=CONCATENATE($S$7,$Q$6),DATA!$AZ59,"")</f>
        <v/>
      </c>
      <c r="T65" s="201" t="str">
        <f>IF((MID(CONCATENATE(DATA!$BA59,DATA!$BC59),1,2))=CONCATENATE($T$7,$T$6),DATA!$AZ59,"")</f>
        <v/>
      </c>
      <c r="U65" s="200" t="str">
        <f>IF((MID(CONCATENATE(DATA!$BA59,DATA!$BC59),1,2))=CONCATENATE($U$7,$T$6),DATA!$AZ59,"")</f>
        <v/>
      </c>
      <c r="V65" s="203">
        <f>IF((MID(CONCATENATE(DATA!$BA59,DATA!$BC59),1,2))=CONCATENATE($V$7,$T$6),DATA!$AZ59,"")</f>
        <v>1</v>
      </c>
      <c r="W65" s="199" t="str">
        <f>IF((MID(CONCATENATE(DATA!$BA59,DATA!$BC59),1,2))=CONCATENATE($W$7,$W$6),DATA!$AZ59,"")</f>
        <v/>
      </c>
      <c r="X65" s="200" t="str">
        <f>IF((MID(CONCATENATE(DATA!$BA59,DATA!$BC59),1,2))=CONCATENATE($X$7,$W$6),DATA!$AZ59,"")</f>
        <v/>
      </c>
      <c r="Y65" s="203" t="str">
        <f>IF((MID(CONCATENATE(DATA!$BA59,DATA!$BC59),1,2))=CONCATENATE($Y$7,$W$6),DATA!$AZ59,"")</f>
        <v/>
      </c>
      <c r="Z65" s="199" t="str">
        <f>IF((MID(CONCATENATE(DATA!$BA59,DATA!$BC59),1,2))=CONCATENATE($Z$7,$Z$6),DATA!$AZ59,"")</f>
        <v/>
      </c>
      <c r="AA65" s="200" t="str">
        <f>IF((MID(CONCATENATE(DATA!$BA59,DATA!$BC59),1,2))=CONCATENATE($AA$7,$Z$6),DATA!$AZ59,"")</f>
        <v/>
      </c>
      <c r="AB65" s="202" t="str">
        <f>IF((MID(CONCATENATE(DATA!$BA59,DATA!$BC59),1,2))=CONCATENATE($AB$7,$Z$6),DATA!$AZ59,"")</f>
        <v/>
      </c>
      <c r="AC65" s="199" t="str">
        <f>IF((MID(CONCATENATE(DATA!$BA59,DATA!$BC59),1,2))=CONCATENATE($AC$7,$AC$6),DATA!$AZ59,"")</f>
        <v/>
      </c>
      <c r="AD65" s="200" t="str">
        <f>IF((MID(CONCATENATE(DATA!$BA59,DATA!$BC59),1,2))=CONCATENATE($AD$7,$AC$6),DATA!$AZ59,"")</f>
        <v/>
      </c>
      <c r="AE65" s="202" t="str">
        <f>IF((MID(CONCATENATE(DATA!$BA59,DATA!$BC59),1,2))=CONCATENATE($AE$7,$AC$6),DATA!$AZ59,"")</f>
        <v/>
      </c>
      <c r="AF65" s="199" t="str">
        <f>IF((MID(CONCATENATE(DATA!$BA59,DATA!$BD59),1,2))=CONCATENATE($AF$7,$AF$6),DATA!$AZ59,"")</f>
        <v/>
      </c>
      <c r="AG65" s="200" t="str">
        <f>IF((MID(CONCATENATE(DATA!$BA59,DATA!$BD59),1,2))=CONCATENATE($AG$7,$AF$6),DATA!$AZ59,"")</f>
        <v/>
      </c>
      <c r="AH65" s="202" t="str">
        <f>IF((MID(CONCATENATE(DATA!$BA59,DATA!$BD59),1,2))=CONCATENATE($AH$7,$AF$6),DATA!$AZ59,"")</f>
        <v/>
      </c>
    </row>
    <row r="66" spans="1:34" x14ac:dyDescent="0.3">
      <c r="A66" s="193" t="str">
        <f>IF(DATA!BK60&lt;&gt;"",DATA!BK60,"")</f>
        <v>17_3</v>
      </c>
      <c r="B66" s="199" t="str">
        <f>IF(DATA!$BA60=B$6,IF(DATA!$AZ60&gt;0,DATA!$AZ60,""),"")</f>
        <v/>
      </c>
      <c r="C66" s="200" t="str">
        <f>IF(DATA!$BA60=C$6,IF(DATA!$AZ60&gt;0,DATA!$AZ60,""),"")</f>
        <v/>
      </c>
      <c r="D66" s="200">
        <f>IF(DATA!$BA60=D$6,IF(DATA!$AZ60&gt;0,DATA!$AZ60,""),"")</f>
        <v>1</v>
      </c>
      <c r="E66" s="201" t="str">
        <f>IF(CONCATENATE(DATA!$BA60,DATA!$BB60)=CONCATENATE($E$7,$E$6),DATA!$AZ60,"")</f>
        <v/>
      </c>
      <c r="F66" s="200" t="str">
        <f>IF(CONCATENATE(DATA!$BA60,DATA!$BB60)=CONCATENATE($F$7,$E$6),DATA!$AZ60,"")</f>
        <v/>
      </c>
      <c r="G66" s="200" t="str">
        <f>IF(CONCATENATE(DATA!$BA60,DATA!$BB60)=CONCATENATE($G$7,$E$6),DATA!$AZ60,"")</f>
        <v/>
      </c>
      <c r="H66" s="201" t="str">
        <f>IF(CONCATENATE(DATA!$BA60,DATA!$BB60)=CONCATENATE($H$7,$H$6),DATA!$AZ60,"")</f>
        <v/>
      </c>
      <c r="I66" s="200" t="str">
        <f>IF(CONCATENATE(DATA!$BA60,DATA!$BB60)=CONCATENATE($I$7,$H$6),DATA!$AZ60,"")</f>
        <v/>
      </c>
      <c r="J66" s="202">
        <f>IF(CONCATENATE(DATA!$BA60,DATA!$BB60)=CONCATENATE($J$7,$H$6),DATA!$AZ60,"")</f>
        <v>1</v>
      </c>
      <c r="K66" s="201" t="str">
        <f>IF(CONCATENATE(DATA!$BA60,DATA!$BB60)=CONCATENATE($K$7,$K$6),DATA!$AZ60,"")</f>
        <v/>
      </c>
      <c r="L66" s="200" t="str">
        <f>IF(CONCATENATE(DATA!$BA60,DATA!$BB60)=CONCATENATE($L$7,$K$6),DATA!$AZ60,"")</f>
        <v/>
      </c>
      <c r="M66" s="202" t="str">
        <f>IF(CONCATENATE(DATA!$BA60,DATA!$BB60)=CONCATENATE($M$7,$K$6),DATA!$AZ60,"")</f>
        <v/>
      </c>
      <c r="N66" s="201" t="str">
        <f>IF(CONCATENATE(DATA!$BA60,DATA!$BB60)=CONCATENATE($N$7,$N$6),DATA!$AZ60,"")</f>
        <v/>
      </c>
      <c r="O66" s="200" t="str">
        <f>IF(CONCATENATE(DATA!$BA60,DATA!$BB60)=CONCATENATE($O$7,$N$6),DATA!$AZ60,"")</f>
        <v/>
      </c>
      <c r="P66" s="202" t="str">
        <f>IF(CONCATENATE(DATA!$BA60,DATA!$BB60)=CONCATENATE($P$7,$N$6),DATA!$AZ60,"")</f>
        <v/>
      </c>
      <c r="Q66" s="201" t="str">
        <f>IF(CONCATENATE(DATA!$BA60,DATA!$BB60)=CONCATENATE($Q$7,$Q$6),DATA!$AZ60,"")</f>
        <v/>
      </c>
      <c r="R66" s="200" t="str">
        <f>IF(CONCATENATE(DATA!$BA60,DATA!$BB60)=CONCATENATE($R$7,$Q$6),DATA!$AZ60,"")</f>
        <v/>
      </c>
      <c r="S66" s="202" t="str">
        <f>IF(CONCATENATE(DATA!$BA60,DATA!$BB60)=CONCATENATE($S$7,$Q$6),DATA!$AZ60,"")</f>
        <v/>
      </c>
      <c r="T66" s="201" t="str">
        <f>IF((MID(CONCATENATE(DATA!$BA60,DATA!$BC60),1,2))=CONCATENATE($T$7,$T$6),DATA!$AZ60,"")</f>
        <v/>
      </c>
      <c r="U66" s="200" t="str">
        <f>IF((MID(CONCATENATE(DATA!$BA60,DATA!$BC60),1,2))=CONCATENATE($U$7,$T$6),DATA!$AZ60,"")</f>
        <v/>
      </c>
      <c r="V66" s="203">
        <f>IF((MID(CONCATENATE(DATA!$BA60,DATA!$BC60),1,2))=CONCATENATE($V$7,$T$6),DATA!$AZ60,"")</f>
        <v>1</v>
      </c>
      <c r="W66" s="199" t="str">
        <f>IF((MID(CONCATENATE(DATA!$BA60,DATA!$BC60),1,2))=CONCATENATE($W$7,$W$6),DATA!$AZ60,"")</f>
        <v/>
      </c>
      <c r="X66" s="200" t="str">
        <f>IF((MID(CONCATENATE(DATA!$BA60,DATA!$BC60),1,2))=CONCATENATE($X$7,$W$6),DATA!$AZ60,"")</f>
        <v/>
      </c>
      <c r="Y66" s="203" t="str">
        <f>IF((MID(CONCATENATE(DATA!$BA60,DATA!$BC60),1,2))=CONCATENATE($Y$7,$W$6),DATA!$AZ60,"")</f>
        <v/>
      </c>
      <c r="Z66" s="199" t="str">
        <f>IF((MID(CONCATENATE(DATA!$BA60,DATA!$BC60),1,2))=CONCATENATE($Z$7,$Z$6),DATA!$AZ60,"")</f>
        <v/>
      </c>
      <c r="AA66" s="200" t="str">
        <f>IF((MID(CONCATENATE(DATA!$BA60,DATA!$BC60),1,2))=CONCATENATE($AA$7,$Z$6),DATA!$AZ60,"")</f>
        <v/>
      </c>
      <c r="AB66" s="202" t="str">
        <f>IF((MID(CONCATENATE(DATA!$BA60,DATA!$BC60),1,2))=CONCATENATE($AB$7,$Z$6),DATA!$AZ60,"")</f>
        <v/>
      </c>
      <c r="AC66" s="199" t="str">
        <f>IF((MID(CONCATENATE(DATA!$BA60,DATA!$BC60),1,2))=CONCATENATE($AC$7,$AC$6),DATA!$AZ60,"")</f>
        <v/>
      </c>
      <c r="AD66" s="200" t="str">
        <f>IF((MID(CONCATENATE(DATA!$BA60,DATA!$BC60),1,2))=CONCATENATE($AD$7,$AC$6),DATA!$AZ60,"")</f>
        <v/>
      </c>
      <c r="AE66" s="202" t="str">
        <f>IF((MID(CONCATENATE(DATA!$BA60,DATA!$BC60),1,2))=CONCATENATE($AE$7,$AC$6),DATA!$AZ60,"")</f>
        <v/>
      </c>
      <c r="AF66" s="199" t="str">
        <f>IF((MID(CONCATENATE(DATA!$BA60,DATA!$BD60),1,2))=CONCATENATE($AF$7,$AF$6),DATA!$AZ60,"")</f>
        <v/>
      </c>
      <c r="AG66" s="200" t="str">
        <f>IF((MID(CONCATENATE(DATA!$BA60,DATA!$BD60),1,2))=CONCATENATE($AG$7,$AF$6),DATA!$AZ60,"")</f>
        <v/>
      </c>
      <c r="AH66" s="202" t="str">
        <f>IF((MID(CONCATENATE(DATA!$BA60,DATA!$BD60),1,2))=CONCATENATE($AH$7,$AF$6),DATA!$AZ60,"")</f>
        <v/>
      </c>
    </row>
    <row r="67" spans="1:34" x14ac:dyDescent="0.3">
      <c r="A67" s="193" t="str">
        <f>IF(DATA!BK61&lt;&gt;"",DATA!BK61,"")</f>
        <v>18_1</v>
      </c>
      <c r="B67" s="199" t="str">
        <f>IF(DATA!$BA61=B$6,IF(DATA!$AZ61&gt;0,DATA!$AZ61,""),"")</f>
        <v/>
      </c>
      <c r="C67" s="200" t="str">
        <f>IF(DATA!$BA61=C$6,IF(DATA!$AZ61&gt;0,DATA!$AZ61,""),"")</f>
        <v/>
      </c>
      <c r="D67" s="200">
        <f>IF(DATA!$BA61=D$6,IF(DATA!$AZ61&gt;0,DATA!$AZ61,""),"")</f>
        <v>1</v>
      </c>
      <c r="E67" s="201" t="str">
        <f>IF(CONCATENATE(DATA!$BA61,DATA!$BB61)=CONCATENATE($E$7,$E$6),DATA!$AZ61,"")</f>
        <v/>
      </c>
      <c r="F67" s="200" t="str">
        <f>IF(CONCATENATE(DATA!$BA61,DATA!$BB61)=CONCATENATE($F$7,$E$6),DATA!$AZ61,"")</f>
        <v/>
      </c>
      <c r="G67" s="200" t="str">
        <f>IF(CONCATENATE(DATA!$BA61,DATA!$BB61)=CONCATENATE($G$7,$E$6),DATA!$AZ61,"")</f>
        <v/>
      </c>
      <c r="H67" s="201" t="str">
        <f>IF(CONCATENATE(DATA!$BA61,DATA!$BB61)=CONCATENATE($H$7,$H$6),DATA!$AZ61,"")</f>
        <v/>
      </c>
      <c r="I67" s="200" t="str">
        <f>IF(CONCATENATE(DATA!$BA61,DATA!$BB61)=CONCATENATE($I$7,$H$6),DATA!$AZ61,"")</f>
        <v/>
      </c>
      <c r="J67" s="202">
        <f>IF(CONCATENATE(DATA!$BA61,DATA!$BB61)=CONCATENATE($J$7,$H$6),DATA!$AZ61,"")</f>
        <v>1</v>
      </c>
      <c r="K67" s="201" t="str">
        <f>IF(CONCATENATE(DATA!$BA61,DATA!$BB61)=CONCATENATE($K$7,$K$6),DATA!$AZ61,"")</f>
        <v/>
      </c>
      <c r="L67" s="200" t="str">
        <f>IF(CONCATENATE(DATA!$BA61,DATA!$BB61)=CONCATENATE($L$7,$K$6),DATA!$AZ61,"")</f>
        <v/>
      </c>
      <c r="M67" s="202" t="str">
        <f>IF(CONCATENATE(DATA!$BA61,DATA!$BB61)=CONCATENATE($M$7,$K$6),DATA!$AZ61,"")</f>
        <v/>
      </c>
      <c r="N67" s="201" t="str">
        <f>IF(CONCATENATE(DATA!$BA61,DATA!$BB61)=CONCATENATE($N$7,$N$6),DATA!$AZ61,"")</f>
        <v/>
      </c>
      <c r="O67" s="200" t="str">
        <f>IF(CONCATENATE(DATA!$BA61,DATA!$BB61)=CONCATENATE($O$7,$N$6),DATA!$AZ61,"")</f>
        <v/>
      </c>
      <c r="P67" s="202" t="str">
        <f>IF(CONCATENATE(DATA!$BA61,DATA!$BB61)=CONCATENATE($P$7,$N$6),DATA!$AZ61,"")</f>
        <v/>
      </c>
      <c r="Q67" s="201" t="str">
        <f>IF(CONCATENATE(DATA!$BA61,DATA!$BB61)=CONCATENATE($Q$7,$Q$6),DATA!$AZ61,"")</f>
        <v/>
      </c>
      <c r="R67" s="200" t="str">
        <f>IF(CONCATENATE(DATA!$BA61,DATA!$BB61)=CONCATENATE($R$7,$Q$6),DATA!$AZ61,"")</f>
        <v/>
      </c>
      <c r="S67" s="202" t="str">
        <f>IF(CONCATENATE(DATA!$BA61,DATA!$BB61)=CONCATENATE($S$7,$Q$6),DATA!$AZ61,"")</f>
        <v/>
      </c>
      <c r="T67" s="201" t="str">
        <f>IF((MID(CONCATENATE(DATA!$BA61,DATA!$BC61),1,2))=CONCATENATE($T$7,$T$6),DATA!$AZ61,"")</f>
        <v/>
      </c>
      <c r="U67" s="200" t="str">
        <f>IF((MID(CONCATENATE(DATA!$BA61,DATA!$BC61),1,2))=CONCATENATE($U$7,$T$6),DATA!$AZ61,"")</f>
        <v/>
      </c>
      <c r="V67" s="203">
        <f>IF((MID(CONCATENATE(DATA!$BA61,DATA!$BC61),1,2))=CONCATENATE($V$7,$T$6),DATA!$AZ61,"")</f>
        <v>1</v>
      </c>
      <c r="W67" s="199" t="str">
        <f>IF((MID(CONCATENATE(DATA!$BA61,DATA!$BC61),1,2))=CONCATENATE($W$7,$W$6),DATA!$AZ61,"")</f>
        <v/>
      </c>
      <c r="X67" s="200" t="str">
        <f>IF((MID(CONCATENATE(DATA!$BA61,DATA!$BC61),1,2))=CONCATENATE($X$7,$W$6),DATA!$AZ61,"")</f>
        <v/>
      </c>
      <c r="Y67" s="203" t="str">
        <f>IF((MID(CONCATENATE(DATA!$BA61,DATA!$BC61),1,2))=CONCATENATE($Y$7,$W$6),DATA!$AZ61,"")</f>
        <v/>
      </c>
      <c r="Z67" s="199" t="str">
        <f>IF((MID(CONCATENATE(DATA!$BA61,DATA!$BC61),1,2))=CONCATENATE($Z$7,$Z$6),DATA!$AZ61,"")</f>
        <v/>
      </c>
      <c r="AA67" s="200" t="str">
        <f>IF((MID(CONCATENATE(DATA!$BA61,DATA!$BC61),1,2))=CONCATENATE($AA$7,$Z$6),DATA!$AZ61,"")</f>
        <v/>
      </c>
      <c r="AB67" s="202" t="str">
        <f>IF((MID(CONCATENATE(DATA!$BA61,DATA!$BC61),1,2))=CONCATENATE($AB$7,$Z$6),DATA!$AZ61,"")</f>
        <v/>
      </c>
      <c r="AC67" s="199" t="str">
        <f>IF((MID(CONCATENATE(DATA!$BA61,DATA!$BC61),1,2))=CONCATENATE($AC$7,$AC$6),DATA!$AZ61,"")</f>
        <v/>
      </c>
      <c r="AD67" s="200" t="str">
        <f>IF((MID(CONCATENATE(DATA!$BA61,DATA!$BC61),1,2))=CONCATENATE($AD$7,$AC$6),DATA!$AZ61,"")</f>
        <v/>
      </c>
      <c r="AE67" s="202" t="str">
        <f>IF((MID(CONCATENATE(DATA!$BA61,DATA!$BC61),1,2))=CONCATENATE($AE$7,$AC$6),DATA!$AZ61,"")</f>
        <v/>
      </c>
      <c r="AF67" s="199" t="str">
        <f>IF((MID(CONCATENATE(DATA!$BA61,DATA!$BD61),1,2))=CONCATENATE($AF$7,$AF$6),DATA!$AZ61,"")</f>
        <v/>
      </c>
      <c r="AG67" s="200" t="str">
        <f>IF((MID(CONCATENATE(DATA!$BA61,DATA!$BD61),1,2))=CONCATENATE($AG$7,$AF$6),DATA!$AZ61,"")</f>
        <v/>
      </c>
      <c r="AH67" s="202" t="str">
        <f>IF((MID(CONCATENATE(DATA!$BA61,DATA!$BD61),1,2))=CONCATENATE($AH$7,$AF$6),DATA!$AZ61,"")</f>
        <v/>
      </c>
    </row>
    <row r="68" spans="1:34" x14ac:dyDescent="0.3">
      <c r="A68" s="193" t="str">
        <f>IF(DATA!BK62&lt;&gt;"",DATA!BK62,"")</f>
        <v>18_2</v>
      </c>
      <c r="B68" s="199" t="str">
        <f>IF(DATA!$BA62=B$6,IF(DATA!$AZ62&gt;0,DATA!$AZ62,""),"")</f>
        <v/>
      </c>
      <c r="C68" s="200" t="str">
        <f>IF(DATA!$BA62=C$6,IF(DATA!$AZ62&gt;0,DATA!$AZ62,""),"")</f>
        <v/>
      </c>
      <c r="D68" s="200">
        <f>IF(DATA!$BA62=D$6,IF(DATA!$AZ62&gt;0,DATA!$AZ62,""),"")</f>
        <v>1</v>
      </c>
      <c r="E68" s="201" t="str">
        <f>IF(CONCATENATE(DATA!$BA62,DATA!$BB62)=CONCATENATE($E$7,$E$6),DATA!$AZ62,"")</f>
        <v/>
      </c>
      <c r="F68" s="200" t="str">
        <f>IF(CONCATENATE(DATA!$BA62,DATA!$BB62)=CONCATENATE($F$7,$E$6),DATA!$AZ62,"")</f>
        <v/>
      </c>
      <c r="G68" s="200" t="str">
        <f>IF(CONCATENATE(DATA!$BA62,DATA!$BB62)=CONCATENATE($G$7,$E$6),DATA!$AZ62,"")</f>
        <v/>
      </c>
      <c r="H68" s="201" t="str">
        <f>IF(CONCATENATE(DATA!$BA62,DATA!$BB62)=CONCATENATE($H$7,$H$6),DATA!$AZ62,"")</f>
        <v/>
      </c>
      <c r="I68" s="200" t="str">
        <f>IF(CONCATENATE(DATA!$BA62,DATA!$BB62)=CONCATENATE($I$7,$H$6),DATA!$AZ62,"")</f>
        <v/>
      </c>
      <c r="J68" s="202">
        <f>IF(CONCATENATE(DATA!$BA62,DATA!$BB62)=CONCATENATE($J$7,$H$6),DATA!$AZ62,"")</f>
        <v>1</v>
      </c>
      <c r="K68" s="201" t="str">
        <f>IF(CONCATENATE(DATA!$BA62,DATA!$BB62)=CONCATENATE($K$7,$K$6),DATA!$AZ62,"")</f>
        <v/>
      </c>
      <c r="L68" s="200" t="str">
        <f>IF(CONCATENATE(DATA!$BA62,DATA!$BB62)=CONCATENATE($L$7,$K$6),DATA!$AZ62,"")</f>
        <v/>
      </c>
      <c r="M68" s="202" t="str">
        <f>IF(CONCATENATE(DATA!$BA62,DATA!$BB62)=CONCATENATE($M$7,$K$6),DATA!$AZ62,"")</f>
        <v/>
      </c>
      <c r="N68" s="201" t="str">
        <f>IF(CONCATENATE(DATA!$BA62,DATA!$BB62)=CONCATENATE($N$7,$N$6),DATA!$AZ62,"")</f>
        <v/>
      </c>
      <c r="O68" s="200" t="str">
        <f>IF(CONCATENATE(DATA!$BA62,DATA!$BB62)=CONCATENATE($O$7,$N$6),DATA!$AZ62,"")</f>
        <v/>
      </c>
      <c r="P68" s="202" t="str">
        <f>IF(CONCATENATE(DATA!$BA62,DATA!$BB62)=CONCATENATE($P$7,$N$6),DATA!$AZ62,"")</f>
        <v/>
      </c>
      <c r="Q68" s="201" t="str">
        <f>IF(CONCATENATE(DATA!$BA62,DATA!$BB62)=CONCATENATE($Q$7,$Q$6),DATA!$AZ62,"")</f>
        <v/>
      </c>
      <c r="R68" s="200" t="str">
        <f>IF(CONCATENATE(DATA!$BA62,DATA!$BB62)=CONCATENATE($R$7,$Q$6),DATA!$AZ62,"")</f>
        <v/>
      </c>
      <c r="S68" s="202" t="str">
        <f>IF(CONCATENATE(DATA!$BA62,DATA!$BB62)=CONCATENATE($S$7,$Q$6),DATA!$AZ62,"")</f>
        <v/>
      </c>
      <c r="T68" s="201" t="str">
        <f>IF((MID(CONCATENATE(DATA!$BA62,DATA!$BC62),1,2))=CONCATENATE($T$7,$T$6),DATA!$AZ62,"")</f>
        <v/>
      </c>
      <c r="U68" s="200" t="str">
        <f>IF((MID(CONCATENATE(DATA!$BA62,DATA!$BC62),1,2))=CONCATENATE($U$7,$T$6),DATA!$AZ62,"")</f>
        <v/>
      </c>
      <c r="V68" s="203" t="str">
        <f>IF((MID(CONCATENATE(DATA!$BA62,DATA!$BC62),1,2))=CONCATENATE($V$7,$T$6),DATA!$AZ62,"")</f>
        <v/>
      </c>
      <c r="W68" s="199" t="str">
        <f>IF((MID(CONCATENATE(DATA!$BA62,DATA!$BC62),1,2))=CONCATENATE($W$7,$W$6),DATA!$AZ62,"")</f>
        <v/>
      </c>
      <c r="X68" s="200" t="str">
        <f>IF((MID(CONCATENATE(DATA!$BA62,DATA!$BC62),1,2))=CONCATENATE($X$7,$W$6),DATA!$AZ62,"")</f>
        <v/>
      </c>
      <c r="Y68" s="203">
        <f>IF((MID(CONCATENATE(DATA!$BA62,DATA!$BC62),1,2))=CONCATENATE($Y$7,$W$6),DATA!$AZ62,"")</f>
        <v>1</v>
      </c>
      <c r="Z68" s="199" t="str">
        <f>IF((MID(CONCATENATE(DATA!$BA62,DATA!$BC62),1,2))=CONCATENATE($Z$7,$Z$6),DATA!$AZ62,"")</f>
        <v/>
      </c>
      <c r="AA68" s="200" t="str">
        <f>IF((MID(CONCATENATE(DATA!$BA62,DATA!$BC62),1,2))=CONCATENATE($AA$7,$Z$6),DATA!$AZ62,"")</f>
        <v/>
      </c>
      <c r="AB68" s="202" t="str">
        <f>IF((MID(CONCATENATE(DATA!$BA62,DATA!$BC62),1,2))=CONCATENATE($AB$7,$Z$6),DATA!$AZ62,"")</f>
        <v/>
      </c>
      <c r="AC68" s="199" t="str">
        <f>IF((MID(CONCATENATE(DATA!$BA62,DATA!$BC62),1,2))=CONCATENATE($AC$7,$AC$6),DATA!$AZ62,"")</f>
        <v/>
      </c>
      <c r="AD68" s="200" t="str">
        <f>IF((MID(CONCATENATE(DATA!$BA62,DATA!$BC62),1,2))=CONCATENATE($AD$7,$AC$6),DATA!$AZ62,"")</f>
        <v/>
      </c>
      <c r="AE68" s="202" t="str">
        <f>IF((MID(CONCATENATE(DATA!$BA62,DATA!$BC62),1,2))=CONCATENATE($AE$7,$AC$6),DATA!$AZ62,"")</f>
        <v/>
      </c>
      <c r="AF68" s="199" t="str">
        <f>IF((MID(CONCATENATE(DATA!$BA62,DATA!$BD62),1,2))=CONCATENATE($AF$7,$AF$6),DATA!$AZ62,"")</f>
        <v/>
      </c>
      <c r="AG68" s="200" t="str">
        <f>IF((MID(CONCATENATE(DATA!$BA62,DATA!$BD62),1,2))=CONCATENATE($AG$7,$AF$6),DATA!$AZ62,"")</f>
        <v/>
      </c>
      <c r="AH68" s="202" t="str">
        <f>IF((MID(CONCATENATE(DATA!$BA62,DATA!$BD62),1,2))=CONCATENATE($AH$7,$AF$6),DATA!$AZ62,"")</f>
        <v/>
      </c>
    </row>
    <row r="69" spans="1:34" x14ac:dyDescent="0.3">
      <c r="A69" s="193" t="str">
        <f>IF(DATA!BK63&lt;&gt;"",DATA!BK63,"")</f>
        <v>18_3</v>
      </c>
      <c r="B69" s="199" t="str">
        <f>IF(DATA!$BA63=B$6,IF(DATA!$AZ63&gt;0,DATA!$AZ63,""),"")</f>
        <v/>
      </c>
      <c r="C69" s="200" t="str">
        <f>IF(DATA!$BA63=C$6,IF(DATA!$AZ63&gt;0,DATA!$AZ63,""),"")</f>
        <v/>
      </c>
      <c r="D69" s="200">
        <f>IF(DATA!$BA63=D$6,IF(DATA!$AZ63&gt;0,DATA!$AZ63,""),"")</f>
        <v>1</v>
      </c>
      <c r="E69" s="201" t="str">
        <f>IF(CONCATENATE(DATA!$BA63,DATA!$BB63)=CONCATENATE($E$7,$E$6),DATA!$AZ63,"")</f>
        <v/>
      </c>
      <c r="F69" s="200" t="str">
        <f>IF(CONCATENATE(DATA!$BA63,DATA!$BB63)=CONCATENATE($F$7,$E$6),DATA!$AZ63,"")</f>
        <v/>
      </c>
      <c r="G69" s="200" t="str">
        <f>IF(CONCATENATE(DATA!$BA63,DATA!$BB63)=CONCATENATE($G$7,$E$6),DATA!$AZ63,"")</f>
        <v/>
      </c>
      <c r="H69" s="201" t="str">
        <f>IF(CONCATENATE(DATA!$BA63,DATA!$BB63)=CONCATENATE($H$7,$H$6),DATA!$AZ63,"")</f>
        <v/>
      </c>
      <c r="I69" s="200" t="str">
        <f>IF(CONCATENATE(DATA!$BA63,DATA!$BB63)=CONCATENATE($I$7,$H$6),DATA!$AZ63,"")</f>
        <v/>
      </c>
      <c r="J69" s="202">
        <f>IF(CONCATENATE(DATA!$BA63,DATA!$BB63)=CONCATENATE($J$7,$H$6),DATA!$AZ63,"")</f>
        <v>1</v>
      </c>
      <c r="K69" s="201" t="str">
        <f>IF(CONCATENATE(DATA!$BA63,DATA!$BB63)=CONCATENATE($K$7,$K$6),DATA!$AZ63,"")</f>
        <v/>
      </c>
      <c r="L69" s="200" t="str">
        <f>IF(CONCATENATE(DATA!$BA63,DATA!$BB63)=CONCATENATE($L$7,$K$6),DATA!$AZ63,"")</f>
        <v/>
      </c>
      <c r="M69" s="202" t="str">
        <f>IF(CONCATENATE(DATA!$BA63,DATA!$BB63)=CONCATENATE($M$7,$K$6),DATA!$AZ63,"")</f>
        <v/>
      </c>
      <c r="N69" s="201" t="str">
        <f>IF(CONCATENATE(DATA!$BA63,DATA!$BB63)=CONCATENATE($N$7,$N$6),DATA!$AZ63,"")</f>
        <v/>
      </c>
      <c r="O69" s="200" t="str">
        <f>IF(CONCATENATE(DATA!$BA63,DATA!$BB63)=CONCATENATE($O$7,$N$6),DATA!$AZ63,"")</f>
        <v/>
      </c>
      <c r="P69" s="202" t="str">
        <f>IF(CONCATENATE(DATA!$BA63,DATA!$BB63)=CONCATENATE($P$7,$N$6),DATA!$AZ63,"")</f>
        <v/>
      </c>
      <c r="Q69" s="201" t="str">
        <f>IF(CONCATENATE(DATA!$BA63,DATA!$BB63)=CONCATENATE($Q$7,$Q$6),DATA!$AZ63,"")</f>
        <v/>
      </c>
      <c r="R69" s="200" t="str">
        <f>IF(CONCATENATE(DATA!$BA63,DATA!$BB63)=CONCATENATE($R$7,$Q$6),DATA!$AZ63,"")</f>
        <v/>
      </c>
      <c r="S69" s="202" t="str">
        <f>IF(CONCATENATE(DATA!$BA63,DATA!$BB63)=CONCATENATE($S$7,$Q$6),DATA!$AZ63,"")</f>
        <v/>
      </c>
      <c r="T69" s="201" t="str">
        <f>IF((MID(CONCATENATE(DATA!$BA63,DATA!$BC63),1,2))=CONCATENATE($T$7,$T$6),DATA!$AZ63,"")</f>
        <v/>
      </c>
      <c r="U69" s="200" t="str">
        <f>IF((MID(CONCATENATE(DATA!$BA63,DATA!$BC63),1,2))=CONCATENATE($U$7,$T$6),DATA!$AZ63,"")</f>
        <v/>
      </c>
      <c r="V69" s="203" t="str">
        <f>IF((MID(CONCATENATE(DATA!$BA63,DATA!$BC63),1,2))=CONCATENATE($V$7,$T$6),DATA!$AZ63,"")</f>
        <v/>
      </c>
      <c r="W69" s="199" t="str">
        <f>IF((MID(CONCATENATE(DATA!$BA63,DATA!$BC63),1,2))=CONCATENATE($W$7,$W$6),DATA!$AZ63,"")</f>
        <v/>
      </c>
      <c r="X69" s="200" t="str">
        <f>IF((MID(CONCATENATE(DATA!$BA63,DATA!$BC63),1,2))=CONCATENATE($X$7,$W$6),DATA!$AZ63,"")</f>
        <v/>
      </c>
      <c r="Y69" s="203">
        <f>IF((MID(CONCATENATE(DATA!$BA63,DATA!$BC63),1,2))=CONCATENATE($Y$7,$W$6),DATA!$AZ63,"")</f>
        <v>1</v>
      </c>
      <c r="Z69" s="199" t="str">
        <f>IF((MID(CONCATENATE(DATA!$BA63,DATA!$BC63),1,2))=CONCATENATE($Z$7,$Z$6),DATA!$AZ63,"")</f>
        <v/>
      </c>
      <c r="AA69" s="200" t="str">
        <f>IF((MID(CONCATENATE(DATA!$BA63,DATA!$BC63),1,2))=CONCATENATE($AA$7,$Z$6),DATA!$AZ63,"")</f>
        <v/>
      </c>
      <c r="AB69" s="202" t="str">
        <f>IF((MID(CONCATENATE(DATA!$BA63,DATA!$BC63),1,2))=CONCATENATE($AB$7,$Z$6),DATA!$AZ63,"")</f>
        <v/>
      </c>
      <c r="AC69" s="199" t="str">
        <f>IF((MID(CONCATENATE(DATA!$BA63,DATA!$BC63),1,2))=CONCATENATE($AC$7,$AC$6),DATA!$AZ63,"")</f>
        <v/>
      </c>
      <c r="AD69" s="200" t="str">
        <f>IF((MID(CONCATENATE(DATA!$BA63,DATA!$BC63),1,2))=CONCATENATE($AD$7,$AC$6),DATA!$AZ63,"")</f>
        <v/>
      </c>
      <c r="AE69" s="202" t="str">
        <f>IF((MID(CONCATENATE(DATA!$BA63,DATA!$BC63),1,2))=CONCATENATE($AE$7,$AC$6),DATA!$AZ63,"")</f>
        <v/>
      </c>
      <c r="AF69" s="199" t="str">
        <f>IF((MID(CONCATENATE(DATA!$BA63,DATA!$BD63),1,2))=CONCATENATE($AF$7,$AF$6),DATA!$AZ63,"")</f>
        <v/>
      </c>
      <c r="AG69" s="200" t="str">
        <f>IF((MID(CONCATENATE(DATA!$BA63,DATA!$BD63),1,2))=CONCATENATE($AG$7,$AF$6),DATA!$AZ63,"")</f>
        <v/>
      </c>
      <c r="AH69" s="202" t="str">
        <f>IF((MID(CONCATENATE(DATA!$BA63,DATA!$BD63),1,2))=CONCATENATE($AH$7,$AF$6),DATA!$AZ63,"")</f>
        <v/>
      </c>
    </row>
    <row r="70" spans="1:34" x14ac:dyDescent="0.3">
      <c r="A70" s="193" t="str">
        <f>IF(DATA!BK64&lt;&gt;"",DATA!BK64,"")</f>
        <v>18_4</v>
      </c>
      <c r="B70" s="199" t="str">
        <f>IF(DATA!$BA64=B$6,IF(DATA!$AZ64&gt;0,DATA!$AZ64,""),"")</f>
        <v/>
      </c>
      <c r="C70" s="200" t="str">
        <f>IF(DATA!$BA64=C$6,IF(DATA!$AZ64&gt;0,DATA!$AZ64,""),"")</f>
        <v/>
      </c>
      <c r="D70" s="200">
        <f>IF(DATA!$BA64=D$6,IF(DATA!$AZ64&gt;0,DATA!$AZ64,""),"")</f>
        <v>1</v>
      </c>
      <c r="E70" s="201" t="str">
        <f>IF(CONCATENATE(DATA!$BA64,DATA!$BB64)=CONCATENATE($E$7,$E$6),DATA!$AZ64,"")</f>
        <v/>
      </c>
      <c r="F70" s="200" t="str">
        <f>IF(CONCATENATE(DATA!$BA64,DATA!$BB64)=CONCATENATE($F$7,$E$6),DATA!$AZ64,"")</f>
        <v/>
      </c>
      <c r="G70" s="200">
        <f>IF(CONCATENATE(DATA!$BA64,DATA!$BB64)=CONCATENATE($G$7,$E$6),DATA!$AZ64,"")</f>
        <v>1</v>
      </c>
      <c r="H70" s="201" t="str">
        <f>IF(CONCATENATE(DATA!$BA64,DATA!$BB64)=CONCATENATE($H$7,$H$6),DATA!$AZ64,"")</f>
        <v/>
      </c>
      <c r="I70" s="200" t="str">
        <f>IF(CONCATENATE(DATA!$BA64,DATA!$BB64)=CONCATENATE($I$7,$H$6),DATA!$AZ64,"")</f>
        <v/>
      </c>
      <c r="J70" s="202" t="str">
        <f>IF(CONCATENATE(DATA!$BA64,DATA!$BB64)=CONCATENATE($J$7,$H$6),DATA!$AZ64,"")</f>
        <v/>
      </c>
      <c r="K70" s="201" t="str">
        <f>IF(CONCATENATE(DATA!$BA64,DATA!$BB64)=CONCATENATE($K$7,$K$6),DATA!$AZ64,"")</f>
        <v/>
      </c>
      <c r="L70" s="200" t="str">
        <f>IF(CONCATENATE(DATA!$BA64,DATA!$BB64)=CONCATENATE($L$7,$K$6),DATA!$AZ64,"")</f>
        <v/>
      </c>
      <c r="M70" s="202" t="str">
        <f>IF(CONCATENATE(DATA!$BA64,DATA!$BB64)=CONCATENATE($M$7,$K$6),DATA!$AZ64,"")</f>
        <v/>
      </c>
      <c r="N70" s="201" t="str">
        <f>IF(CONCATENATE(DATA!$BA64,DATA!$BB64)=CONCATENATE($N$7,$N$6),DATA!$AZ64,"")</f>
        <v/>
      </c>
      <c r="O70" s="200" t="str">
        <f>IF(CONCATENATE(DATA!$BA64,DATA!$BB64)=CONCATENATE($O$7,$N$6),DATA!$AZ64,"")</f>
        <v/>
      </c>
      <c r="P70" s="202" t="str">
        <f>IF(CONCATENATE(DATA!$BA64,DATA!$BB64)=CONCATENATE($P$7,$N$6),DATA!$AZ64,"")</f>
        <v/>
      </c>
      <c r="Q70" s="201" t="str">
        <f>IF(CONCATENATE(DATA!$BA64,DATA!$BB64)=CONCATENATE($Q$7,$Q$6),DATA!$AZ64,"")</f>
        <v/>
      </c>
      <c r="R70" s="200" t="str">
        <f>IF(CONCATENATE(DATA!$BA64,DATA!$BB64)=CONCATENATE($R$7,$Q$6),DATA!$AZ64,"")</f>
        <v/>
      </c>
      <c r="S70" s="202" t="str">
        <f>IF(CONCATENATE(DATA!$BA64,DATA!$BB64)=CONCATENATE($S$7,$Q$6),DATA!$AZ64,"")</f>
        <v/>
      </c>
      <c r="T70" s="201" t="str">
        <f>IF((MID(CONCATENATE(DATA!$BA64,DATA!$BC64),1,2))=CONCATENATE($T$7,$T$6),DATA!$AZ64,"")</f>
        <v/>
      </c>
      <c r="U70" s="200" t="str">
        <f>IF((MID(CONCATENATE(DATA!$BA64,DATA!$BC64),1,2))=CONCATENATE($U$7,$T$6),DATA!$AZ64,"")</f>
        <v/>
      </c>
      <c r="V70" s="203" t="str">
        <f>IF((MID(CONCATENATE(DATA!$BA64,DATA!$BC64),1,2))=CONCATENATE($V$7,$T$6),DATA!$AZ64,"")</f>
        <v/>
      </c>
      <c r="W70" s="199" t="str">
        <f>IF((MID(CONCATENATE(DATA!$BA64,DATA!$BC64),1,2))=CONCATENATE($W$7,$W$6),DATA!$AZ64,"")</f>
        <v/>
      </c>
      <c r="X70" s="200" t="str">
        <f>IF((MID(CONCATENATE(DATA!$BA64,DATA!$BC64),1,2))=CONCATENATE($X$7,$W$6),DATA!$AZ64,"")</f>
        <v/>
      </c>
      <c r="Y70" s="203">
        <f>IF((MID(CONCATENATE(DATA!$BA64,DATA!$BC64),1,2))=CONCATENATE($Y$7,$W$6),DATA!$AZ64,"")</f>
        <v>1</v>
      </c>
      <c r="Z70" s="199" t="str">
        <f>IF((MID(CONCATENATE(DATA!$BA64,DATA!$BC64),1,2))=CONCATENATE($Z$7,$Z$6),DATA!$AZ64,"")</f>
        <v/>
      </c>
      <c r="AA70" s="200" t="str">
        <f>IF((MID(CONCATENATE(DATA!$BA64,DATA!$BC64),1,2))=CONCATENATE($AA$7,$Z$6),DATA!$AZ64,"")</f>
        <v/>
      </c>
      <c r="AB70" s="202" t="str">
        <f>IF((MID(CONCATENATE(DATA!$BA64,DATA!$BC64),1,2))=CONCATENATE($AB$7,$Z$6),DATA!$AZ64,"")</f>
        <v/>
      </c>
      <c r="AC70" s="199" t="str">
        <f>IF((MID(CONCATENATE(DATA!$BA64,DATA!$BC64),1,2))=CONCATENATE($AC$7,$AC$6),DATA!$AZ64,"")</f>
        <v/>
      </c>
      <c r="AD70" s="200" t="str">
        <f>IF((MID(CONCATENATE(DATA!$BA64,DATA!$BC64),1,2))=CONCATENATE($AD$7,$AC$6),DATA!$AZ64,"")</f>
        <v/>
      </c>
      <c r="AE70" s="202" t="str">
        <f>IF((MID(CONCATENATE(DATA!$BA64,DATA!$BC64),1,2))=CONCATENATE($AE$7,$AC$6),DATA!$AZ64,"")</f>
        <v/>
      </c>
      <c r="AF70" s="199" t="str">
        <f>IF((MID(CONCATENATE(DATA!$BA64,DATA!$BD64),1,2))=CONCATENATE($AF$7,$AF$6),DATA!$AZ64,"")</f>
        <v/>
      </c>
      <c r="AG70" s="200" t="str">
        <f>IF((MID(CONCATENATE(DATA!$BA64,DATA!$BD64),1,2))=CONCATENATE($AG$7,$AF$6),DATA!$AZ64,"")</f>
        <v/>
      </c>
      <c r="AH70" s="202" t="str">
        <f>IF((MID(CONCATENATE(DATA!$BA64,DATA!$BD64),1,2))=CONCATENATE($AH$7,$AF$6),DATA!$AZ64,"")</f>
        <v/>
      </c>
    </row>
    <row r="71" spans="1:34" x14ac:dyDescent="0.3">
      <c r="A71" s="193" t="str">
        <f>IF(DATA!BK65&lt;&gt;"",DATA!BK65,"")</f>
        <v/>
      </c>
      <c r="B71" s="199" t="str">
        <f>IF(DATA!$BA65=B$6,IF(DATA!$AZ65&gt;0,DATA!$AZ65,""),"")</f>
        <v/>
      </c>
      <c r="C71" s="200" t="str">
        <f>IF(DATA!$BA65=C$6,IF(DATA!$AZ65&gt;0,DATA!$AZ65,""),"")</f>
        <v/>
      </c>
      <c r="D71" s="200" t="str">
        <f>IF(DATA!$BA65=D$6,IF(DATA!$AZ65&gt;0,DATA!$AZ65,""),"")</f>
        <v/>
      </c>
      <c r="E71" s="201" t="str">
        <f>IF(CONCATENATE(DATA!$BA65,DATA!$BB65)=CONCATENATE($E$7,$E$6),DATA!$AZ65,"")</f>
        <v/>
      </c>
      <c r="F71" s="200" t="str">
        <f>IF(CONCATENATE(DATA!$BA65,DATA!$BB65)=CONCATENATE($F$7,$E$6),DATA!$AZ65,"")</f>
        <v/>
      </c>
      <c r="G71" s="200" t="str">
        <f>IF(CONCATENATE(DATA!$BA65,DATA!$BB65)=CONCATENATE($G$7,$E$6),DATA!$AZ65,"")</f>
        <v/>
      </c>
      <c r="H71" s="201" t="str">
        <f>IF(CONCATENATE(DATA!$BA65,DATA!$BB65)=CONCATENATE($H$7,$H$6),DATA!$AZ65,"")</f>
        <v/>
      </c>
      <c r="I71" s="200" t="str">
        <f>IF(CONCATENATE(DATA!$BA65,DATA!$BB65)=CONCATENATE($I$7,$H$6),DATA!$AZ65,"")</f>
        <v/>
      </c>
      <c r="J71" s="202" t="str">
        <f>IF(CONCATENATE(DATA!$BA65,DATA!$BB65)=CONCATENATE($J$7,$H$6),DATA!$AZ65,"")</f>
        <v/>
      </c>
      <c r="K71" s="201" t="str">
        <f>IF(CONCATENATE(DATA!$BA65,DATA!$BB65)=CONCATENATE($K$7,$K$6),DATA!$AZ65,"")</f>
        <v/>
      </c>
      <c r="L71" s="200" t="str">
        <f>IF(CONCATENATE(DATA!$BA65,DATA!$BB65)=CONCATENATE($L$7,$K$6),DATA!$AZ65,"")</f>
        <v/>
      </c>
      <c r="M71" s="202" t="str">
        <f>IF(CONCATENATE(DATA!$BA65,DATA!$BB65)=CONCATENATE($M$7,$K$6),DATA!$AZ65,"")</f>
        <v/>
      </c>
      <c r="N71" s="201" t="str">
        <f>IF(CONCATENATE(DATA!$BA65,DATA!$BB65)=CONCATENATE($N$7,$N$6),DATA!$AZ65,"")</f>
        <v/>
      </c>
      <c r="O71" s="200" t="str">
        <f>IF(CONCATENATE(DATA!$BA65,DATA!$BB65)=CONCATENATE($O$7,$N$6),DATA!$AZ65,"")</f>
        <v/>
      </c>
      <c r="P71" s="202" t="str">
        <f>IF(CONCATENATE(DATA!$BA65,DATA!$BB65)=CONCATENATE($P$7,$N$6),DATA!$AZ65,"")</f>
        <v/>
      </c>
      <c r="Q71" s="201" t="str">
        <f>IF(CONCATENATE(DATA!$BA65,DATA!$BB65)=CONCATENATE($Q$7,$Q$6),DATA!$AZ65,"")</f>
        <v/>
      </c>
      <c r="R71" s="200" t="str">
        <f>IF(CONCATENATE(DATA!$BA65,DATA!$BB65)=CONCATENATE($R$7,$Q$6),DATA!$AZ65,"")</f>
        <v/>
      </c>
      <c r="S71" s="202" t="str">
        <f>IF(CONCATENATE(DATA!$BA65,DATA!$BB65)=CONCATENATE($S$7,$Q$6),DATA!$AZ65,"")</f>
        <v/>
      </c>
      <c r="T71" s="201" t="str">
        <f>IF((MID(CONCATENATE(DATA!$BA65,DATA!$BC65),1,2))=CONCATENATE($T$7,$T$6),DATA!$AZ65,"")</f>
        <v/>
      </c>
      <c r="U71" s="200" t="str">
        <f>IF((MID(CONCATENATE(DATA!$BA65,DATA!$BC65),1,2))=CONCATENATE($U$7,$T$6),DATA!$AZ65,"")</f>
        <v/>
      </c>
      <c r="V71" s="203" t="str">
        <f>IF((MID(CONCATENATE(DATA!$BA65,DATA!$BC65),1,2))=CONCATENATE($V$7,$T$6),DATA!$AZ65,"")</f>
        <v/>
      </c>
      <c r="W71" s="199" t="str">
        <f>IF((MID(CONCATENATE(DATA!$BA65,DATA!$BC65),1,2))=CONCATENATE($W$7,$W$6),DATA!$AZ65,"")</f>
        <v/>
      </c>
      <c r="X71" s="200" t="str">
        <f>IF((MID(CONCATENATE(DATA!$BA65,DATA!$BC65),1,2))=CONCATENATE($X$7,$W$6),DATA!$AZ65,"")</f>
        <v/>
      </c>
      <c r="Y71" s="203" t="str">
        <f>IF((MID(CONCATENATE(DATA!$BA65,DATA!$BC65),1,2))=CONCATENATE($Y$7,$W$6),DATA!$AZ65,"")</f>
        <v/>
      </c>
      <c r="Z71" s="199" t="str">
        <f>IF((MID(CONCATENATE(DATA!$BA65,DATA!$BC65),1,2))=CONCATENATE($Z$7,$Z$6),DATA!$AZ65,"")</f>
        <v/>
      </c>
      <c r="AA71" s="200" t="str">
        <f>IF((MID(CONCATENATE(DATA!$BA65,DATA!$BC65),1,2))=CONCATENATE($AA$7,$Z$6),DATA!$AZ65,"")</f>
        <v/>
      </c>
      <c r="AB71" s="202" t="str">
        <f>IF((MID(CONCATENATE(DATA!$BA65,DATA!$BC65),1,2))=CONCATENATE($AB$7,$Z$6),DATA!$AZ65,"")</f>
        <v/>
      </c>
      <c r="AC71" s="199" t="str">
        <f>IF((MID(CONCATENATE(DATA!$BA65,DATA!$BC65),1,2))=CONCATENATE($AC$7,$AC$6),DATA!$AZ65,"")</f>
        <v/>
      </c>
      <c r="AD71" s="200" t="str">
        <f>IF((MID(CONCATENATE(DATA!$BA65,DATA!$BC65),1,2))=CONCATENATE($AD$7,$AC$6),DATA!$AZ65,"")</f>
        <v/>
      </c>
      <c r="AE71" s="202" t="str">
        <f>IF((MID(CONCATENATE(DATA!$BA65,DATA!$BC65),1,2))=CONCATENATE($AE$7,$AC$6),DATA!$AZ65,"")</f>
        <v/>
      </c>
      <c r="AF71" s="199" t="str">
        <f>IF((MID(CONCATENATE(DATA!$BA65,DATA!$BD65),1,2))=CONCATENATE($AF$7,$AF$6),DATA!$AZ65,"")</f>
        <v/>
      </c>
      <c r="AG71" s="200" t="str">
        <f>IF((MID(CONCATENATE(DATA!$BA65,DATA!$BD65),1,2))=CONCATENATE($AG$7,$AF$6),DATA!$AZ65,"")</f>
        <v/>
      </c>
      <c r="AH71" s="202" t="str">
        <f>IF((MID(CONCATENATE(DATA!$BA65,DATA!$BD65),1,2))=CONCATENATE($AH$7,$AF$6),DATA!$AZ65,"")</f>
        <v/>
      </c>
    </row>
    <row r="72" spans="1:34" x14ac:dyDescent="0.3">
      <c r="A72" s="193" t="str">
        <f>IF(DATA!BK66&lt;&gt;"",DATA!BK66,"")</f>
        <v/>
      </c>
      <c r="B72" s="199" t="str">
        <f>IF(DATA!$BA66=B$6,IF(DATA!$AZ66&gt;0,DATA!$AZ66,""),"")</f>
        <v/>
      </c>
      <c r="C72" s="200" t="str">
        <f>IF(DATA!$BA66=C$6,IF(DATA!$AZ66&gt;0,DATA!$AZ66,""),"")</f>
        <v/>
      </c>
      <c r="D72" s="200" t="str">
        <f>IF(DATA!$BA66=D$6,IF(DATA!$AZ66&gt;0,DATA!$AZ66,""),"")</f>
        <v/>
      </c>
      <c r="E72" s="201" t="str">
        <f>IF(CONCATENATE(DATA!$BA66,DATA!$BB66)=CONCATENATE($E$7,$E$6),DATA!$AZ66,"")</f>
        <v/>
      </c>
      <c r="F72" s="200" t="str">
        <f>IF(CONCATENATE(DATA!$BA66,DATA!$BB66)=CONCATENATE($F$7,$E$6),DATA!$AZ66,"")</f>
        <v/>
      </c>
      <c r="G72" s="200" t="str">
        <f>IF(CONCATENATE(DATA!$BA66,DATA!$BB66)=CONCATENATE($G$7,$E$6),DATA!$AZ66,"")</f>
        <v/>
      </c>
      <c r="H72" s="201" t="str">
        <f>IF(CONCATENATE(DATA!$BA66,DATA!$BB66)=CONCATENATE($H$7,$H$6),DATA!$AZ66,"")</f>
        <v/>
      </c>
      <c r="I72" s="200" t="str">
        <f>IF(CONCATENATE(DATA!$BA66,DATA!$BB66)=CONCATENATE($I$7,$H$6),DATA!$AZ66,"")</f>
        <v/>
      </c>
      <c r="J72" s="202" t="str">
        <f>IF(CONCATENATE(DATA!$BA66,DATA!$BB66)=CONCATENATE($J$7,$H$6),DATA!$AZ66,"")</f>
        <v/>
      </c>
      <c r="K72" s="201" t="str">
        <f>IF(CONCATENATE(DATA!$BA66,DATA!$BB66)=CONCATENATE($K$7,$K$6),DATA!$AZ66,"")</f>
        <v/>
      </c>
      <c r="L72" s="200" t="str">
        <f>IF(CONCATENATE(DATA!$BA66,DATA!$BB66)=CONCATENATE($L$7,$K$6),DATA!$AZ66,"")</f>
        <v/>
      </c>
      <c r="M72" s="202" t="str">
        <f>IF(CONCATENATE(DATA!$BA66,DATA!$BB66)=CONCATENATE($M$7,$K$6),DATA!$AZ66,"")</f>
        <v/>
      </c>
      <c r="N72" s="201" t="str">
        <f>IF(CONCATENATE(DATA!$BA66,DATA!$BB66)=CONCATENATE($N$7,$N$6),DATA!$AZ66,"")</f>
        <v/>
      </c>
      <c r="O72" s="200" t="str">
        <f>IF(CONCATENATE(DATA!$BA66,DATA!$BB66)=CONCATENATE($O$7,$N$6),DATA!$AZ66,"")</f>
        <v/>
      </c>
      <c r="P72" s="202" t="str">
        <f>IF(CONCATENATE(DATA!$BA66,DATA!$BB66)=CONCATENATE($P$7,$N$6),DATA!$AZ66,"")</f>
        <v/>
      </c>
      <c r="Q72" s="201" t="str">
        <f>IF(CONCATENATE(DATA!$BA66,DATA!$BB66)=CONCATENATE($Q$7,$Q$6),DATA!$AZ66,"")</f>
        <v/>
      </c>
      <c r="R72" s="200" t="str">
        <f>IF(CONCATENATE(DATA!$BA66,DATA!$BB66)=CONCATENATE($R$7,$Q$6),DATA!$AZ66,"")</f>
        <v/>
      </c>
      <c r="S72" s="202" t="str">
        <f>IF(CONCATENATE(DATA!$BA66,DATA!$BB66)=CONCATENATE($S$7,$Q$6),DATA!$AZ66,"")</f>
        <v/>
      </c>
      <c r="T72" s="201" t="str">
        <f>IF((MID(CONCATENATE(DATA!$BA66,DATA!$BC66),1,2))=CONCATENATE($T$7,$T$6),DATA!$AZ66,"")</f>
        <v/>
      </c>
      <c r="U72" s="200" t="str">
        <f>IF((MID(CONCATENATE(DATA!$BA66,DATA!$BC66),1,2))=CONCATENATE($U$7,$T$6),DATA!$AZ66,"")</f>
        <v/>
      </c>
      <c r="V72" s="203" t="str">
        <f>IF((MID(CONCATENATE(DATA!$BA66,DATA!$BC66),1,2))=CONCATENATE($V$7,$T$6),DATA!$AZ66,"")</f>
        <v/>
      </c>
      <c r="W72" s="199" t="str">
        <f>IF((MID(CONCATENATE(DATA!$BA66,DATA!$BC66),1,2))=CONCATENATE($W$7,$W$6),DATA!$AZ66,"")</f>
        <v/>
      </c>
      <c r="X72" s="200" t="str">
        <f>IF((MID(CONCATENATE(DATA!$BA66,DATA!$BC66),1,2))=CONCATENATE($X$7,$W$6),DATA!$AZ66,"")</f>
        <v/>
      </c>
      <c r="Y72" s="203" t="str">
        <f>IF((MID(CONCATENATE(DATA!$BA66,DATA!$BC66),1,2))=CONCATENATE($Y$7,$W$6),DATA!$AZ66,"")</f>
        <v/>
      </c>
      <c r="Z72" s="199" t="str">
        <f>IF((MID(CONCATENATE(DATA!$BA66,DATA!$BC66),1,2))=CONCATENATE($Z$7,$Z$6),DATA!$AZ66,"")</f>
        <v/>
      </c>
      <c r="AA72" s="200" t="str">
        <f>IF((MID(CONCATENATE(DATA!$BA66,DATA!$BC66),1,2))=CONCATENATE($AA$7,$Z$6),DATA!$AZ66,"")</f>
        <v/>
      </c>
      <c r="AB72" s="202" t="str">
        <f>IF((MID(CONCATENATE(DATA!$BA66,DATA!$BC66),1,2))=CONCATENATE($AB$7,$Z$6),DATA!$AZ66,"")</f>
        <v/>
      </c>
      <c r="AC72" s="199" t="str">
        <f>IF((MID(CONCATENATE(DATA!$BA66,DATA!$BC66),1,2))=CONCATENATE($AC$7,$AC$6),DATA!$AZ66,"")</f>
        <v/>
      </c>
      <c r="AD72" s="200" t="str">
        <f>IF((MID(CONCATENATE(DATA!$BA66,DATA!$BC66),1,2))=CONCATENATE($AD$7,$AC$6),DATA!$AZ66,"")</f>
        <v/>
      </c>
      <c r="AE72" s="202" t="str">
        <f>IF((MID(CONCATENATE(DATA!$BA66,DATA!$BC66),1,2))=CONCATENATE($AE$7,$AC$6),DATA!$AZ66,"")</f>
        <v/>
      </c>
      <c r="AF72" s="199" t="str">
        <f>IF((MID(CONCATENATE(DATA!$BA66,DATA!$BD66),1,2))=CONCATENATE($AF$7,$AF$6),DATA!$AZ66,"")</f>
        <v/>
      </c>
      <c r="AG72" s="200" t="str">
        <f>IF((MID(CONCATENATE(DATA!$BA66,DATA!$BD66),1,2))=CONCATENATE($AG$7,$AF$6),DATA!$AZ66,"")</f>
        <v/>
      </c>
      <c r="AH72" s="202" t="str">
        <f>IF((MID(CONCATENATE(DATA!$BA66,DATA!$BD66),1,2))=CONCATENATE($AH$7,$AF$6),DATA!$AZ66,"")</f>
        <v/>
      </c>
    </row>
    <row r="73" spans="1:34" x14ac:dyDescent="0.3">
      <c r="A73" s="193" t="str">
        <f>IF(DATA!BK67&lt;&gt;"",DATA!BK67,"")</f>
        <v/>
      </c>
      <c r="B73" s="199" t="str">
        <f>IF(DATA!$BA67=B$6,IF(DATA!$AZ67&gt;0,DATA!$AZ67,""),"")</f>
        <v/>
      </c>
      <c r="C73" s="200" t="str">
        <f>IF(DATA!$BA67=C$6,IF(DATA!$AZ67&gt;0,DATA!$AZ67,""),"")</f>
        <v/>
      </c>
      <c r="D73" s="200" t="str">
        <f>IF(DATA!$BA67=D$6,IF(DATA!$AZ67&gt;0,DATA!$AZ67,""),"")</f>
        <v/>
      </c>
      <c r="E73" s="201" t="str">
        <f>IF(CONCATENATE(DATA!$BA67,DATA!$BB67)=CONCATENATE($E$7,$E$6),DATA!$AZ67,"")</f>
        <v/>
      </c>
      <c r="F73" s="200" t="str">
        <f>IF(CONCATENATE(DATA!$BA67,DATA!$BB67)=CONCATENATE($F$7,$E$6),DATA!$AZ67,"")</f>
        <v/>
      </c>
      <c r="G73" s="200" t="str">
        <f>IF(CONCATENATE(DATA!$BA67,DATA!$BB67)=CONCATENATE($G$7,$E$6),DATA!$AZ67,"")</f>
        <v/>
      </c>
      <c r="H73" s="201" t="str">
        <f>IF(CONCATENATE(DATA!$BA67,DATA!$BB67)=CONCATENATE($H$7,$H$6),DATA!$AZ67,"")</f>
        <v/>
      </c>
      <c r="I73" s="200" t="str">
        <f>IF(CONCATENATE(DATA!$BA67,DATA!$BB67)=CONCATENATE($I$7,$H$6),DATA!$AZ67,"")</f>
        <v/>
      </c>
      <c r="J73" s="202" t="str">
        <f>IF(CONCATENATE(DATA!$BA67,DATA!$BB67)=CONCATENATE($J$7,$H$6),DATA!$AZ67,"")</f>
        <v/>
      </c>
      <c r="K73" s="201" t="str">
        <f>IF(CONCATENATE(DATA!$BA67,DATA!$BB67)=CONCATENATE($K$7,$K$6),DATA!$AZ67,"")</f>
        <v/>
      </c>
      <c r="L73" s="200" t="str">
        <f>IF(CONCATENATE(DATA!$BA67,DATA!$BB67)=CONCATENATE($L$7,$K$6),DATA!$AZ67,"")</f>
        <v/>
      </c>
      <c r="M73" s="202" t="str">
        <f>IF(CONCATENATE(DATA!$BA67,DATA!$BB67)=CONCATENATE($M$7,$K$6),DATA!$AZ67,"")</f>
        <v/>
      </c>
      <c r="N73" s="201" t="str">
        <f>IF(CONCATENATE(DATA!$BA67,DATA!$BB67)=CONCATENATE($N$7,$N$6),DATA!$AZ67,"")</f>
        <v/>
      </c>
      <c r="O73" s="200" t="str">
        <f>IF(CONCATENATE(DATA!$BA67,DATA!$BB67)=CONCATENATE($O$7,$N$6),DATA!$AZ67,"")</f>
        <v/>
      </c>
      <c r="P73" s="202" t="str">
        <f>IF(CONCATENATE(DATA!$BA67,DATA!$BB67)=CONCATENATE($P$7,$N$6),DATA!$AZ67,"")</f>
        <v/>
      </c>
      <c r="Q73" s="201" t="str">
        <f>IF(CONCATENATE(DATA!$BA67,DATA!$BB67)=CONCATENATE($Q$7,$Q$6),DATA!$AZ67,"")</f>
        <v/>
      </c>
      <c r="R73" s="200" t="str">
        <f>IF(CONCATENATE(DATA!$BA67,DATA!$BB67)=CONCATENATE($R$7,$Q$6),DATA!$AZ67,"")</f>
        <v/>
      </c>
      <c r="S73" s="202" t="str">
        <f>IF(CONCATENATE(DATA!$BA67,DATA!$BB67)=CONCATENATE($S$7,$Q$6),DATA!$AZ67,"")</f>
        <v/>
      </c>
      <c r="T73" s="201" t="str">
        <f>IF((MID(CONCATENATE(DATA!$BA67,DATA!$BC67),1,2))=CONCATENATE($T$7,$T$6),DATA!$AZ67,"")</f>
        <v/>
      </c>
      <c r="U73" s="200" t="str">
        <f>IF((MID(CONCATENATE(DATA!$BA67,DATA!$BC67),1,2))=CONCATENATE($U$7,$T$6),DATA!$AZ67,"")</f>
        <v/>
      </c>
      <c r="V73" s="203" t="str">
        <f>IF((MID(CONCATENATE(DATA!$BA67,DATA!$BC67),1,2))=CONCATENATE($V$7,$T$6),DATA!$AZ67,"")</f>
        <v/>
      </c>
      <c r="W73" s="199" t="str">
        <f>IF((MID(CONCATENATE(DATA!$BA67,DATA!$BC67),1,2))=CONCATENATE($W$7,$W$6),DATA!$AZ67,"")</f>
        <v/>
      </c>
      <c r="X73" s="200" t="str">
        <f>IF((MID(CONCATENATE(DATA!$BA67,DATA!$BC67),1,2))=CONCATENATE($X$7,$W$6),DATA!$AZ67,"")</f>
        <v/>
      </c>
      <c r="Y73" s="203" t="str">
        <f>IF((MID(CONCATENATE(DATA!$BA67,DATA!$BC67),1,2))=CONCATENATE($Y$7,$W$6),DATA!$AZ67,"")</f>
        <v/>
      </c>
      <c r="Z73" s="199" t="str">
        <f>IF((MID(CONCATENATE(DATA!$BA67,DATA!$BC67),1,2))=CONCATENATE($Z$7,$Z$6),DATA!$AZ67,"")</f>
        <v/>
      </c>
      <c r="AA73" s="200" t="str">
        <f>IF((MID(CONCATENATE(DATA!$BA67,DATA!$BC67),1,2))=CONCATENATE($AA$7,$Z$6),DATA!$AZ67,"")</f>
        <v/>
      </c>
      <c r="AB73" s="202" t="str">
        <f>IF((MID(CONCATENATE(DATA!$BA67,DATA!$BC67),1,2))=CONCATENATE($AB$7,$Z$6),DATA!$AZ67,"")</f>
        <v/>
      </c>
      <c r="AC73" s="199" t="str">
        <f>IF((MID(CONCATENATE(DATA!$BA67,DATA!$BC67),1,2))=CONCATENATE($AC$7,$AC$6),DATA!$AZ67,"")</f>
        <v/>
      </c>
      <c r="AD73" s="200" t="str">
        <f>IF((MID(CONCATENATE(DATA!$BA67,DATA!$BC67),1,2))=CONCATENATE($AD$7,$AC$6),DATA!$AZ67,"")</f>
        <v/>
      </c>
      <c r="AE73" s="202" t="str">
        <f>IF((MID(CONCATENATE(DATA!$BA67,DATA!$BC67),1,2))=CONCATENATE($AE$7,$AC$6),DATA!$AZ67,"")</f>
        <v/>
      </c>
      <c r="AF73" s="199" t="str">
        <f>IF((MID(CONCATENATE(DATA!$BA67,DATA!$BD67),1,2))=CONCATENATE($AF$7,$AF$6),DATA!$AZ67,"")</f>
        <v/>
      </c>
      <c r="AG73" s="200" t="str">
        <f>IF((MID(CONCATENATE(DATA!$BA67,DATA!$BD67),1,2))=CONCATENATE($AG$7,$AF$6),DATA!$AZ67,"")</f>
        <v/>
      </c>
      <c r="AH73" s="202" t="str">
        <f>IF((MID(CONCATENATE(DATA!$BA67,DATA!$BD67),1,2))=CONCATENATE($AH$7,$AF$6),DATA!$AZ67,"")</f>
        <v/>
      </c>
    </row>
    <row r="74" spans="1:34" x14ac:dyDescent="0.3">
      <c r="A74" s="193" t="str">
        <f>IF(DATA!BK68&lt;&gt;"",DATA!BK68,"")</f>
        <v/>
      </c>
      <c r="B74" s="199" t="str">
        <f>IF(DATA!$BA68=B$6,IF(DATA!$AZ68&gt;0,DATA!$AZ68,""),"")</f>
        <v/>
      </c>
      <c r="C74" s="200" t="str">
        <f>IF(DATA!$BA68=C$6,IF(DATA!$AZ68&gt;0,DATA!$AZ68,""),"")</f>
        <v/>
      </c>
      <c r="D74" s="200" t="str">
        <f>IF(DATA!$BA68=D$6,IF(DATA!$AZ68&gt;0,DATA!$AZ68,""),"")</f>
        <v/>
      </c>
      <c r="E74" s="201" t="str">
        <f>IF(CONCATENATE(DATA!$BA68,DATA!$BB68)=CONCATENATE($E$7,$E$6),DATA!$AZ68,"")</f>
        <v/>
      </c>
      <c r="F74" s="200" t="str">
        <f>IF(CONCATENATE(DATA!$BA68,DATA!$BB68)=CONCATENATE($F$7,$E$6),DATA!$AZ68,"")</f>
        <v/>
      </c>
      <c r="G74" s="200" t="str">
        <f>IF(CONCATENATE(DATA!$BA68,DATA!$BB68)=CONCATENATE($G$7,$E$6),DATA!$AZ68,"")</f>
        <v/>
      </c>
      <c r="H74" s="201" t="str">
        <f>IF(CONCATENATE(DATA!$BA68,DATA!$BB68)=CONCATENATE($H$7,$H$6),DATA!$AZ68,"")</f>
        <v/>
      </c>
      <c r="I74" s="200" t="str">
        <f>IF(CONCATENATE(DATA!$BA68,DATA!$BB68)=CONCATENATE($I$7,$H$6),DATA!$AZ68,"")</f>
        <v/>
      </c>
      <c r="J74" s="202" t="str">
        <f>IF(CONCATENATE(DATA!$BA68,DATA!$BB68)=CONCATENATE($J$7,$H$6),DATA!$AZ68,"")</f>
        <v/>
      </c>
      <c r="K74" s="201" t="str">
        <f>IF(CONCATENATE(DATA!$BA68,DATA!$BB68)=CONCATENATE($K$7,$K$6),DATA!$AZ68,"")</f>
        <v/>
      </c>
      <c r="L74" s="200" t="str">
        <f>IF(CONCATENATE(DATA!$BA68,DATA!$BB68)=CONCATENATE($L$7,$K$6),DATA!$AZ68,"")</f>
        <v/>
      </c>
      <c r="M74" s="202" t="str">
        <f>IF(CONCATENATE(DATA!$BA68,DATA!$BB68)=CONCATENATE($M$7,$K$6),DATA!$AZ68,"")</f>
        <v/>
      </c>
      <c r="N74" s="201" t="str">
        <f>IF(CONCATENATE(DATA!$BA68,DATA!$BB68)=CONCATENATE($N$7,$N$6),DATA!$AZ68,"")</f>
        <v/>
      </c>
      <c r="O74" s="200" t="str">
        <f>IF(CONCATENATE(DATA!$BA68,DATA!$BB68)=CONCATENATE($O$7,$N$6),DATA!$AZ68,"")</f>
        <v/>
      </c>
      <c r="P74" s="202" t="str">
        <f>IF(CONCATENATE(DATA!$BA68,DATA!$BB68)=CONCATENATE($P$7,$N$6),DATA!$AZ68,"")</f>
        <v/>
      </c>
      <c r="Q74" s="201" t="str">
        <f>IF(CONCATENATE(DATA!$BA68,DATA!$BB68)=CONCATENATE($Q$7,$Q$6),DATA!$AZ68,"")</f>
        <v/>
      </c>
      <c r="R74" s="200" t="str">
        <f>IF(CONCATENATE(DATA!$BA68,DATA!$BB68)=CONCATENATE($R$7,$Q$6),DATA!$AZ68,"")</f>
        <v/>
      </c>
      <c r="S74" s="202" t="str">
        <f>IF(CONCATENATE(DATA!$BA68,DATA!$BB68)=CONCATENATE($S$7,$Q$6),DATA!$AZ68,"")</f>
        <v/>
      </c>
      <c r="T74" s="201" t="str">
        <f>IF((MID(CONCATENATE(DATA!$BA68,DATA!$BC68),1,2))=CONCATENATE($T$7,$T$6),DATA!$AZ68,"")</f>
        <v/>
      </c>
      <c r="U74" s="200" t="str">
        <f>IF((MID(CONCATENATE(DATA!$BA68,DATA!$BC68),1,2))=CONCATENATE($U$7,$T$6),DATA!$AZ68,"")</f>
        <v/>
      </c>
      <c r="V74" s="203" t="str">
        <f>IF((MID(CONCATENATE(DATA!$BA68,DATA!$BC68),1,2))=CONCATENATE($V$7,$T$6),DATA!$AZ68,"")</f>
        <v/>
      </c>
      <c r="W74" s="199" t="str">
        <f>IF((MID(CONCATENATE(DATA!$BA68,DATA!$BC68),1,2))=CONCATENATE($W$7,$W$6),DATA!$AZ68,"")</f>
        <v/>
      </c>
      <c r="X74" s="200" t="str">
        <f>IF((MID(CONCATENATE(DATA!$BA68,DATA!$BC68),1,2))=CONCATENATE($X$7,$W$6),DATA!$AZ68,"")</f>
        <v/>
      </c>
      <c r="Y74" s="203" t="str">
        <f>IF((MID(CONCATENATE(DATA!$BA68,DATA!$BC68),1,2))=CONCATENATE($Y$7,$W$6),DATA!$AZ68,"")</f>
        <v/>
      </c>
      <c r="Z74" s="199" t="str">
        <f>IF((MID(CONCATENATE(DATA!$BA68,DATA!$BC68),1,2))=CONCATENATE($Z$7,$Z$6),DATA!$AZ68,"")</f>
        <v/>
      </c>
      <c r="AA74" s="200" t="str">
        <f>IF((MID(CONCATENATE(DATA!$BA68,DATA!$BC68),1,2))=CONCATENATE($AA$7,$Z$6),DATA!$AZ68,"")</f>
        <v/>
      </c>
      <c r="AB74" s="202" t="str">
        <f>IF((MID(CONCATENATE(DATA!$BA68,DATA!$BC68),1,2))=CONCATENATE($AB$7,$Z$6),DATA!$AZ68,"")</f>
        <v/>
      </c>
      <c r="AC74" s="199" t="str">
        <f>IF((MID(CONCATENATE(DATA!$BA68,DATA!$BC68),1,2))=CONCATENATE($AC$7,$AC$6),DATA!$AZ68,"")</f>
        <v/>
      </c>
      <c r="AD74" s="200" t="str">
        <f>IF((MID(CONCATENATE(DATA!$BA68,DATA!$BC68),1,2))=CONCATENATE($AD$7,$AC$6),DATA!$AZ68,"")</f>
        <v/>
      </c>
      <c r="AE74" s="202" t="str">
        <f>IF((MID(CONCATENATE(DATA!$BA68,DATA!$BC68),1,2))=CONCATENATE($AE$7,$AC$6),DATA!$AZ68,"")</f>
        <v/>
      </c>
      <c r="AF74" s="199" t="str">
        <f>IF((MID(CONCATENATE(DATA!$BA68,DATA!$BD68),1,2))=CONCATENATE($AF$7,$AF$6),DATA!$AZ68,"")</f>
        <v/>
      </c>
      <c r="AG74" s="200" t="str">
        <f>IF((MID(CONCATENATE(DATA!$BA68,DATA!$BD68),1,2))=CONCATENATE($AG$7,$AF$6),DATA!$AZ68,"")</f>
        <v/>
      </c>
      <c r="AH74" s="202" t="str">
        <f>IF((MID(CONCATENATE(DATA!$BA68,DATA!$BD68),1,2))=CONCATENATE($AH$7,$AF$6),DATA!$AZ68,"")</f>
        <v/>
      </c>
    </row>
    <row r="75" spans="1:34" x14ac:dyDescent="0.3">
      <c r="A75" s="193" t="str">
        <f>IF(DATA!BK69&lt;&gt;"",DATA!BK69,"")</f>
        <v/>
      </c>
      <c r="B75" s="199" t="str">
        <f>IF(DATA!$BA69=B$6,IF(DATA!$AZ69&gt;0,DATA!$AZ69,""),"")</f>
        <v/>
      </c>
      <c r="C75" s="200" t="str">
        <f>IF(DATA!$BA69=C$6,IF(DATA!$AZ69&gt;0,DATA!$AZ69,""),"")</f>
        <v/>
      </c>
      <c r="D75" s="200" t="str">
        <f>IF(DATA!$BA69=D$6,IF(DATA!$AZ69&gt;0,DATA!$AZ69,""),"")</f>
        <v/>
      </c>
      <c r="E75" s="201" t="str">
        <f>IF(CONCATENATE(DATA!$BA69,DATA!$BB69)=CONCATENATE($E$7,$E$6),DATA!$AZ69,"")</f>
        <v/>
      </c>
      <c r="F75" s="200" t="str">
        <f>IF(CONCATENATE(DATA!$BA69,DATA!$BB69)=CONCATENATE($F$7,$E$6),DATA!$AZ69,"")</f>
        <v/>
      </c>
      <c r="G75" s="200" t="str">
        <f>IF(CONCATENATE(DATA!$BA69,DATA!$BB69)=CONCATENATE($G$7,$E$6),DATA!$AZ69,"")</f>
        <v/>
      </c>
      <c r="H75" s="201" t="str">
        <f>IF(CONCATENATE(DATA!$BA69,DATA!$BB69)=CONCATENATE($H$7,$H$6),DATA!$AZ69,"")</f>
        <v/>
      </c>
      <c r="I75" s="200" t="str">
        <f>IF(CONCATENATE(DATA!$BA69,DATA!$BB69)=CONCATENATE($I$7,$H$6),DATA!$AZ69,"")</f>
        <v/>
      </c>
      <c r="J75" s="202" t="str">
        <f>IF(CONCATENATE(DATA!$BA69,DATA!$BB69)=CONCATENATE($J$7,$H$6),DATA!$AZ69,"")</f>
        <v/>
      </c>
      <c r="K75" s="201" t="str">
        <f>IF(CONCATENATE(DATA!$BA69,DATA!$BB69)=CONCATENATE($K$7,$K$6),DATA!$AZ69,"")</f>
        <v/>
      </c>
      <c r="L75" s="200" t="str">
        <f>IF(CONCATENATE(DATA!$BA69,DATA!$BB69)=CONCATENATE($L$7,$K$6),DATA!$AZ69,"")</f>
        <v/>
      </c>
      <c r="M75" s="202" t="str">
        <f>IF(CONCATENATE(DATA!$BA69,DATA!$BB69)=CONCATENATE($M$7,$K$6),DATA!$AZ69,"")</f>
        <v/>
      </c>
      <c r="N75" s="201" t="str">
        <f>IF(CONCATENATE(DATA!$BA69,DATA!$BB69)=CONCATENATE($N$7,$N$6),DATA!$AZ69,"")</f>
        <v/>
      </c>
      <c r="O75" s="200" t="str">
        <f>IF(CONCATENATE(DATA!$BA69,DATA!$BB69)=CONCATENATE($O$7,$N$6),DATA!$AZ69,"")</f>
        <v/>
      </c>
      <c r="P75" s="202" t="str">
        <f>IF(CONCATENATE(DATA!$BA69,DATA!$BB69)=CONCATENATE($P$7,$N$6),DATA!$AZ69,"")</f>
        <v/>
      </c>
      <c r="Q75" s="201" t="str">
        <f>IF(CONCATENATE(DATA!$BA69,DATA!$BB69)=CONCATENATE($Q$7,$Q$6),DATA!$AZ69,"")</f>
        <v/>
      </c>
      <c r="R75" s="200" t="str">
        <f>IF(CONCATENATE(DATA!$BA69,DATA!$BB69)=CONCATENATE($R$7,$Q$6),DATA!$AZ69,"")</f>
        <v/>
      </c>
      <c r="S75" s="202" t="str">
        <f>IF(CONCATENATE(DATA!$BA69,DATA!$BB69)=CONCATENATE($S$7,$Q$6),DATA!$AZ69,"")</f>
        <v/>
      </c>
      <c r="T75" s="201" t="str">
        <f>IF((MID(CONCATENATE(DATA!$BA69,DATA!$BC69),1,2))=CONCATENATE($T$7,$T$6),DATA!$AZ69,"")</f>
        <v/>
      </c>
      <c r="U75" s="200" t="str">
        <f>IF((MID(CONCATENATE(DATA!$BA69,DATA!$BC69),1,2))=CONCATENATE($U$7,$T$6),DATA!$AZ69,"")</f>
        <v/>
      </c>
      <c r="V75" s="203" t="str">
        <f>IF((MID(CONCATENATE(DATA!$BA69,DATA!$BC69),1,2))=CONCATENATE($V$7,$T$6),DATA!$AZ69,"")</f>
        <v/>
      </c>
      <c r="W75" s="199" t="str">
        <f>IF((MID(CONCATENATE(DATA!$BA69,DATA!$BC69),1,2))=CONCATENATE($W$7,$W$6),DATA!$AZ69,"")</f>
        <v/>
      </c>
      <c r="X75" s="200" t="str">
        <f>IF((MID(CONCATENATE(DATA!$BA69,DATA!$BC69),1,2))=CONCATENATE($X$7,$W$6),DATA!$AZ69,"")</f>
        <v/>
      </c>
      <c r="Y75" s="203" t="str">
        <f>IF((MID(CONCATENATE(DATA!$BA69,DATA!$BC69),1,2))=CONCATENATE($Y$7,$W$6),DATA!$AZ69,"")</f>
        <v/>
      </c>
      <c r="Z75" s="199" t="str">
        <f>IF((MID(CONCATENATE(DATA!$BA69,DATA!$BC69),1,2))=CONCATENATE($Z$7,$Z$6),DATA!$AZ69,"")</f>
        <v/>
      </c>
      <c r="AA75" s="200" t="str">
        <f>IF((MID(CONCATENATE(DATA!$BA69,DATA!$BC69),1,2))=CONCATENATE($AA$7,$Z$6),DATA!$AZ69,"")</f>
        <v/>
      </c>
      <c r="AB75" s="202" t="str">
        <f>IF((MID(CONCATENATE(DATA!$BA69,DATA!$BC69),1,2))=CONCATENATE($AB$7,$Z$6),DATA!$AZ69,"")</f>
        <v/>
      </c>
      <c r="AC75" s="199" t="str">
        <f>IF((MID(CONCATENATE(DATA!$BA69,DATA!$BC69),1,2))=CONCATENATE($AC$7,$AC$6),DATA!$AZ69,"")</f>
        <v/>
      </c>
      <c r="AD75" s="200" t="str">
        <f>IF((MID(CONCATENATE(DATA!$BA69,DATA!$BC69),1,2))=CONCATENATE($AD$7,$AC$6),DATA!$AZ69,"")</f>
        <v/>
      </c>
      <c r="AE75" s="202" t="str">
        <f>IF((MID(CONCATENATE(DATA!$BA69,DATA!$BC69),1,2))=CONCATENATE($AE$7,$AC$6),DATA!$AZ69,"")</f>
        <v/>
      </c>
      <c r="AF75" s="199" t="str">
        <f>IF((MID(CONCATENATE(DATA!$BA69,DATA!$BD69),1,2))=CONCATENATE($AF$7,$AF$6),DATA!$AZ69,"")</f>
        <v/>
      </c>
      <c r="AG75" s="200" t="str">
        <f>IF((MID(CONCATENATE(DATA!$BA69,DATA!$BD69),1,2))=CONCATENATE($AG$7,$AF$6),DATA!$AZ69,"")</f>
        <v/>
      </c>
      <c r="AH75" s="202" t="str">
        <f>IF((MID(CONCATENATE(DATA!$BA69,DATA!$BD69),1,2))=CONCATENATE($AH$7,$AF$6),DATA!$AZ69,"")</f>
        <v/>
      </c>
    </row>
    <row r="76" spans="1:34" x14ac:dyDescent="0.3">
      <c r="A76" s="193" t="str">
        <f>IF(DATA!BK70&lt;&gt;"",DATA!BK70,"")</f>
        <v/>
      </c>
      <c r="B76" s="199" t="str">
        <f>IF(DATA!$BA70=B$6,IF(DATA!$AZ70&gt;0,DATA!$AZ70,""),"")</f>
        <v/>
      </c>
      <c r="C76" s="200" t="str">
        <f>IF(DATA!$BA70=C$6,IF(DATA!$AZ70&gt;0,DATA!$AZ70,""),"")</f>
        <v/>
      </c>
      <c r="D76" s="200" t="str">
        <f>IF(DATA!$BA70=D$6,IF(DATA!$AZ70&gt;0,DATA!$AZ70,""),"")</f>
        <v/>
      </c>
      <c r="E76" s="201" t="str">
        <f>IF(CONCATENATE(DATA!$BA70,DATA!$BB70)=CONCATENATE($E$7,$E$6),DATA!$AZ70,"")</f>
        <v/>
      </c>
      <c r="F76" s="200" t="str">
        <f>IF(CONCATENATE(DATA!$BA70,DATA!$BB70)=CONCATENATE($F$7,$E$6),DATA!$AZ70,"")</f>
        <v/>
      </c>
      <c r="G76" s="200" t="str">
        <f>IF(CONCATENATE(DATA!$BA70,DATA!$BB70)=CONCATENATE($G$7,$E$6),DATA!$AZ70,"")</f>
        <v/>
      </c>
      <c r="H76" s="201" t="str">
        <f>IF(CONCATENATE(DATA!$BA70,DATA!$BB70)=CONCATENATE($H$7,$H$6),DATA!$AZ70,"")</f>
        <v/>
      </c>
      <c r="I76" s="200" t="str">
        <f>IF(CONCATENATE(DATA!$BA70,DATA!$BB70)=CONCATENATE($I$7,$H$6),DATA!$AZ70,"")</f>
        <v/>
      </c>
      <c r="J76" s="202" t="str">
        <f>IF(CONCATENATE(DATA!$BA70,DATA!$BB70)=CONCATENATE($J$7,$H$6),DATA!$AZ70,"")</f>
        <v/>
      </c>
      <c r="K76" s="201" t="str">
        <f>IF(CONCATENATE(DATA!$BA70,DATA!$BB70)=CONCATENATE($K$7,$K$6),DATA!$AZ70,"")</f>
        <v/>
      </c>
      <c r="L76" s="200" t="str">
        <f>IF(CONCATENATE(DATA!$BA70,DATA!$BB70)=CONCATENATE($L$7,$K$6),DATA!$AZ70,"")</f>
        <v/>
      </c>
      <c r="M76" s="202" t="str">
        <f>IF(CONCATENATE(DATA!$BA70,DATA!$BB70)=CONCATENATE($M$7,$K$6),DATA!$AZ70,"")</f>
        <v/>
      </c>
      <c r="N76" s="201" t="str">
        <f>IF(CONCATENATE(DATA!$BA70,DATA!$BB70)=CONCATENATE($N$7,$N$6),DATA!$AZ70,"")</f>
        <v/>
      </c>
      <c r="O76" s="200" t="str">
        <f>IF(CONCATENATE(DATA!$BA70,DATA!$BB70)=CONCATENATE($O$7,$N$6),DATA!$AZ70,"")</f>
        <v/>
      </c>
      <c r="P76" s="202" t="str">
        <f>IF(CONCATENATE(DATA!$BA70,DATA!$BB70)=CONCATENATE($P$7,$N$6),DATA!$AZ70,"")</f>
        <v/>
      </c>
      <c r="Q76" s="201" t="str">
        <f>IF(CONCATENATE(DATA!$BA70,DATA!$BB70)=CONCATENATE($Q$7,$Q$6),DATA!$AZ70,"")</f>
        <v/>
      </c>
      <c r="R76" s="200" t="str">
        <f>IF(CONCATENATE(DATA!$BA70,DATA!$BB70)=CONCATENATE($R$7,$Q$6),DATA!$AZ70,"")</f>
        <v/>
      </c>
      <c r="S76" s="202" t="str">
        <f>IF(CONCATENATE(DATA!$BA70,DATA!$BB70)=CONCATENATE($S$7,$Q$6),DATA!$AZ70,"")</f>
        <v/>
      </c>
      <c r="T76" s="201" t="str">
        <f>IF((MID(CONCATENATE(DATA!$BA70,DATA!$BC70),1,2))=CONCATENATE($T$7,$T$6),DATA!$AZ70,"")</f>
        <v/>
      </c>
      <c r="U76" s="200" t="str">
        <f>IF((MID(CONCATENATE(DATA!$BA70,DATA!$BC70),1,2))=CONCATENATE($U$7,$T$6),DATA!$AZ70,"")</f>
        <v/>
      </c>
      <c r="V76" s="203" t="str">
        <f>IF((MID(CONCATENATE(DATA!$BA70,DATA!$BC70),1,2))=CONCATENATE($V$7,$T$6),DATA!$AZ70,"")</f>
        <v/>
      </c>
      <c r="W76" s="199" t="str">
        <f>IF((MID(CONCATENATE(DATA!$BA70,DATA!$BC70),1,2))=CONCATENATE($W$7,$W$6),DATA!$AZ70,"")</f>
        <v/>
      </c>
      <c r="X76" s="200" t="str">
        <f>IF((MID(CONCATENATE(DATA!$BA70,DATA!$BC70),1,2))=CONCATENATE($X$7,$W$6),DATA!$AZ70,"")</f>
        <v/>
      </c>
      <c r="Y76" s="203" t="str">
        <f>IF((MID(CONCATENATE(DATA!$BA70,DATA!$BC70),1,2))=CONCATENATE($Y$7,$W$6),DATA!$AZ70,"")</f>
        <v/>
      </c>
      <c r="Z76" s="199" t="str">
        <f>IF((MID(CONCATENATE(DATA!$BA70,DATA!$BC70),1,2))=CONCATENATE($Z$7,$Z$6),DATA!$AZ70,"")</f>
        <v/>
      </c>
      <c r="AA76" s="200" t="str">
        <f>IF((MID(CONCATENATE(DATA!$BA70,DATA!$BC70),1,2))=CONCATENATE($AA$7,$Z$6),DATA!$AZ70,"")</f>
        <v/>
      </c>
      <c r="AB76" s="202" t="str">
        <f>IF((MID(CONCATENATE(DATA!$BA70,DATA!$BC70),1,2))=CONCATENATE($AB$7,$Z$6),DATA!$AZ70,"")</f>
        <v/>
      </c>
      <c r="AC76" s="199" t="str">
        <f>IF((MID(CONCATENATE(DATA!$BA70,DATA!$BC70),1,2))=CONCATENATE($AC$7,$AC$6),DATA!$AZ70,"")</f>
        <v/>
      </c>
      <c r="AD76" s="200" t="str">
        <f>IF((MID(CONCATENATE(DATA!$BA70,DATA!$BC70),1,2))=CONCATENATE($AD$7,$AC$6),DATA!$AZ70,"")</f>
        <v/>
      </c>
      <c r="AE76" s="202" t="str">
        <f>IF((MID(CONCATENATE(DATA!$BA70,DATA!$BC70),1,2))=CONCATENATE($AE$7,$AC$6),DATA!$AZ70,"")</f>
        <v/>
      </c>
      <c r="AF76" s="199" t="str">
        <f>IF((MID(CONCATENATE(DATA!$BA70,DATA!$BD70),1,2))=CONCATENATE($AF$7,$AF$6),DATA!$AZ70,"")</f>
        <v/>
      </c>
      <c r="AG76" s="200" t="str">
        <f>IF((MID(CONCATENATE(DATA!$BA70,DATA!$BD70),1,2))=CONCATENATE($AG$7,$AF$6),DATA!$AZ70,"")</f>
        <v/>
      </c>
      <c r="AH76" s="202" t="str">
        <f>IF((MID(CONCATENATE(DATA!$BA70,DATA!$BD70),1,2))=CONCATENATE($AH$7,$AF$6),DATA!$AZ70,"")</f>
        <v/>
      </c>
    </row>
    <row r="77" spans="1:34" x14ac:dyDescent="0.3">
      <c r="A77" s="193" t="str">
        <f>IF(DATA!BK71&lt;&gt;"",DATA!BK71,"")</f>
        <v/>
      </c>
      <c r="B77" s="199" t="str">
        <f>IF(DATA!$BA71=B$6,IF(DATA!$AZ71&gt;0,DATA!$AZ71,""),"")</f>
        <v/>
      </c>
      <c r="C77" s="200" t="str">
        <f>IF(DATA!$BA71=C$6,IF(DATA!$AZ71&gt;0,DATA!$AZ71,""),"")</f>
        <v/>
      </c>
      <c r="D77" s="200" t="str">
        <f>IF(DATA!$BA71=D$6,IF(DATA!$AZ71&gt;0,DATA!$AZ71,""),"")</f>
        <v/>
      </c>
      <c r="E77" s="201" t="str">
        <f>IF(CONCATENATE(DATA!$BA71,DATA!$BB71)=CONCATENATE($E$7,$E$6),DATA!$AZ71,"")</f>
        <v/>
      </c>
      <c r="F77" s="200" t="str">
        <f>IF(CONCATENATE(DATA!$BA71,DATA!$BB71)=CONCATENATE($F$7,$E$6),DATA!$AZ71,"")</f>
        <v/>
      </c>
      <c r="G77" s="200" t="str">
        <f>IF(CONCATENATE(DATA!$BA71,DATA!$BB71)=CONCATENATE($G$7,$E$6),DATA!$AZ71,"")</f>
        <v/>
      </c>
      <c r="H77" s="201" t="str">
        <f>IF(CONCATENATE(DATA!$BA71,DATA!$BB71)=CONCATENATE($H$7,$H$6),DATA!$AZ71,"")</f>
        <v/>
      </c>
      <c r="I77" s="200" t="str">
        <f>IF(CONCATENATE(DATA!$BA71,DATA!$BB71)=CONCATENATE($I$7,$H$6),DATA!$AZ71,"")</f>
        <v/>
      </c>
      <c r="J77" s="202" t="str">
        <f>IF(CONCATENATE(DATA!$BA71,DATA!$BB71)=CONCATENATE($J$7,$H$6),DATA!$AZ71,"")</f>
        <v/>
      </c>
      <c r="K77" s="201" t="str">
        <f>IF(CONCATENATE(DATA!$BA71,DATA!$BB71)=CONCATENATE($K$7,$K$6),DATA!$AZ71,"")</f>
        <v/>
      </c>
      <c r="L77" s="200" t="str">
        <f>IF(CONCATENATE(DATA!$BA71,DATA!$BB71)=CONCATENATE($L$7,$K$6),DATA!$AZ71,"")</f>
        <v/>
      </c>
      <c r="M77" s="202" t="str">
        <f>IF(CONCATENATE(DATA!$BA71,DATA!$BB71)=CONCATENATE($M$7,$K$6),DATA!$AZ71,"")</f>
        <v/>
      </c>
      <c r="N77" s="201" t="str">
        <f>IF(CONCATENATE(DATA!$BA71,DATA!$BB71)=CONCATENATE($N$7,$N$6),DATA!$AZ71,"")</f>
        <v/>
      </c>
      <c r="O77" s="200" t="str">
        <f>IF(CONCATENATE(DATA!$BA71,DATA!$BB71)=CONCATENATE($O$7,$N$6),DATA!$AZ71,"")</f>
        <v/>
      </c>
      <c r="P77" s="202" t="str">
        <f>IF(CONCATENATE(DATA!$BA71,DATA!$BB71)=CONCATENATE($P$7,$N$6),DATA!$AZ71,"")</f>
        <v/>
      </c>
      <c r="Q77" s="201" t="str">
        <f>IF(CONCATENATE(DATA!$BA71,DATA!$BB71)=CONCATENATE($Q$7,$Q$6),DATA!$AZ71,"")</f>
        <v/>
      </c>
      <c r="R77" s="200" t="str">
        <f>IF(CONCATENATE(DATA!$BA71,DATA!$BB71)=CONCATENATE($R$7,$Q$6),DATA!$AZ71,"")</f>
        <v/>
      </c>
      <c r="S77" s="202" t="str">
        <f>IF(CONCATENATE(DATA!$BA71,DATA!$BB71)=CONCATENATE($S$7,$Q$6),DATA!$AZ71,"")</f>
        <v/>
      </c>
      <c r="T77" s="201" t="str">
        <f>IF((MID(CONCATENATE(DATA!$BA71,DATA!$BC71),1,2))=CONCATENATE($T$7,$T$6),DATA!$AZ71,"")</f>
        <v/>
      </c>
      <c r="U77" s="200" t="str">
        <f>IF((MID(CONCATENATE(DATA!$BA71,DATA!$BC71),1,2))=CONCATENATE($U$7,$T$6),DATA!$AZ71,"")</f>
        <v/>
      </c>
      <c r="V77" s="203" t="str">
        <f>IF((MID(CONCATENATE(DATA!$BA71,DATA!$BC71),1,2))=CONCATENATE($V$7,$T$6),DATA!$AZ71,"")</f>
        <v/>
      </c>
      <c r="W77" s="199" t="str">
        <f>IF((MID(CONCATENATE(DATA!$BA71,DATA!$BC71),1,2))=CONCATENATE($W$7,$W$6),DATA!$AZ71,"")</f>
        <v/>
      </c>
      <c r="X77" s="200" t="str">
        <f>IF((MID(CONCATENATE(DATA!$BA71,DATA!$BC71),1,2))=CONCATENATE($X$7,$W$6),DATA!$AZ71,"")</f>
        <v/>
      </c>
      <c r="Y77" s="203" t="str">
        <f>IF((MID(CONCATENATE(DATA!$BA71,DATA!$BC71),1,2))=CONCATENATE($Y$7,$W$6),DATA!$AZ71,"")</f>
        <v/>
      </c>
      <c r="Z77" s="199" t="str">
        <f>IF((MID(CONCATENATE(DATA!$BA71,DATA!$BC71),1,2))=CONCATENATE($Z$7,$Z$6),DATA!$AZ71,"")</f>
        <v/>
      </c>
      <c r="AA77" s="200" t="str">
        <f>IF((MID(CONCATENATE(DATA!$BA71,DATA!$BC71),1,2))=CONCATENATE($AA$7,$Z$6),DATA!$AZ71,"")</f>
        <v/>
      </c>
      <c r="AB77" s="202" t="str">
        <f>IF((MID(CONCATENATE(DATA!$BA71,DATA!$BC71),1,2))=CONCATENATE($AB$7,$Z$6),DATA!$AZ71,"")</f>
        <v/>
      </c>
      <c r="AC77" s="199" t="str">
        <f>IF((MID(CONCATENATE(DATA!$BA71,DATA!$BC71),1,2))=CONCATENATE($AC$7,$AC$6),DATA!$AZ71,"")</f>
        <v/>
      </c>
      <c r="AD77" s="200" t="str">
        <f>IF((MID(CONCATENATE(DATA!$BA71,DATA!$BC71),1,2))=CONCATENATE($AD$7,$AC$6),DATA!$AZ71,"")</f>
        <v/>
      </c>
      <c r="AE77" s="202" t="str">
        <f>IF((MID(CONCATENATE(DATA!$BA71,DATA!$BC71),1,2))=CONCATENATE($AE$7,$AC$6),DATA!$AZ71,"")</f>
        <v/>
      </c>
      <c r="AF77" s="199" t="str">
        <f>IF((MID(CONCATENATE(DATA!$BA71,DATA!$BD71),1,2))=CONCATENATE($AF$7,$AF$6),DATA!$AZ71,"")</f>
        <v/>
      </c>
      <c r="AG77" s="200" t="str">
        <f>IF((MID(CONCATENATE(DATA!$BA71,DATA!$BD71),1,2))=CONCATENATE($AG$7,$AF$6),DATA!$AZ71,"")</f>
        <v/>
      </c>
      <c r="AH77" s="202" t="str">
        <f>IF((MID(CONCATENATE(DATA!$BA71,DATA!$BD71),1,2))=CONCATENATE($AH$7,$AF$6),DATA!$AZ71,"")</f>
        <v/>
      </c>
    </row>
    <row r="78" spans="1:34" x14ac:dyDescent="0.3">
      <c r="A78" s="193" t="str">
        <f>IF(DATA!BK72&lt;&gt;"",DATA!BK72,"")</f>
        <v/>
      </c>
      <c r="B78" s="199" t="str">
        <f>IF(DATA!$BA72=B$6,IF(DATA!$AZ72&gt;0,DATA!$AZ72,""),"")</f>
        <v/>
      </c>
      <c r="C78" s="200" t="str">
        <f>IF(DATA!$BA72=C$6,IF(DATA!$AZ72&gt;0,DATA!$AZ72,""),"")</f>
        <v/>
      </c>
      <c r="D78" s="200" t="str">
        <f>IF(DATA!$BA72=D$6,IF(DATA!$AZ72&gt;0,DATA!$AZ72,""),"")</f>
        <v/>
      </c>
      <c r="E78" s="201" t="str">
        <f>IF(CONCATENATE(DATA!$BA72,DATA!$BB72)=CONCATENATE($E$7,$E$6),DATA!$AZ72,"")</f>
        <v/>
      </c>
      <c r="F78" s="200" t="str">
        <f>IF(CONCATENATE(DATA!$BA72,DATA!$BB72)=CONCATENATE($F$7,$E$6),DATA!$AZ72,"")</f>
        <v/>
      </c>
      <c r="G78" s="200" t="str">
        <f>IF(CONCATENATE(DATA!$BA72,DATA!$BB72)=CONCATENATE($G$7,$E$6),DATA!$AZ72,"")</f>
        <v/>
      </c>
      <c r="H78" s="201" t="str">
        <f>IF(CONCATENATE(DATA!$BA72,DATA!$BB72)=CONCATENATE($H$7,$H$6),DATA!$AZ72,"")</f>
        <v/>
      </c>
      <c r="I78" s="200" t="str">
        <f>IF(CONCATENATE(DATA!$BA72,DATA!$BB72)=CONCATENATE($I$7,$H$6),DATA!$AZ72,"")</f>
        <v/>
      </c>
      <c r="J78" s="202" t="str">
        <f>IF(CONCATENATE(DATA!$BA72,DATA!$BB72)=CONCATENATE($J$7,$H$6),DATA!$AZ72,"")</f>
        <v/>
      </c>
      <c r="K78" s="201" t="str">
        <f>IF(CONCATENATE(DATA!$BA72,DATA!$BB72)=CONCATENATE($K$7,$K$6),DATA!$AZ72,"")</f>
        <v/>
      </c>
      <c r="L78" s="200" t="str">
        <f>IF(CONCATENATE(DATA!$BA72,DATA!$BB72)=CONCATENATE($L$7,$K$6),DATA!$AZ72,"")</f>
        <v/>
      </c>
      <c r="M78" s="202" t="str">
        <f>IF(CONCATENATE(DATA!$BA72,DATA!$BB72)=CONCATENATE($M$7,$K$6),DATA!$AZ72,"")</f>
        <v/>
      </c>
      <c r="N78" s="201" t="str">
        <f>IF(CONCATENATE(DATA!$BA72,DATA!$BB72)=CONCATENATE($N$7,$N$6),DATA!$AZ72,"")</f>
        <v/>
      </c>
      <c r="O78" s="200" t="str">
        <f>IF(CONCATENATE(DATA!$BA72,DATA!$BB72)=CONCATENATE($O$7,$N$6),DATA!$AZ72,"")</f>
        <v/>
      </c>
      <c r="P78" s="202" t="str">
        <f>IF(CONCATENATE(DATA!$BA72,DATA!$BB72)=CONCATENATE($P$7,$N$6),DATA!$AZ72,"")</f>
        <v/>
      </c>
      <c r="Q78" s="201" t="str">
        <f>IF(CONCATENATE(DATA!$BA72,DATA!$BB72)=CONCATENATE($Q$7,$Q$6),DATA!$AZ72,"")</f>
        <v/>
      </c>
      <c r="R78" s="200" t="str">
        <f>IF(CONCATENATE(DATA!$BA72,DATA!$BB72)=CONCATENATE($R$7,$Q$6),DATA!$AZ72,"")</f>
        <v/>
      </c>
      <c r="S78" s="202" t="str">
        <f>IF(CONCATENATE(DATA!$BA72,DATA!$BB72)=CONCATENATE($S$7,$Q$6),DATA!$AZ72,"")</f>
        <v/>
      </c>
      <c r="T78" s="201" t="str">
        <f>IF((MID(CONCATENATE(DATA!$BA72,DATA!$BC72),1,2))=CONCATENATE($T$7,$T$6),DATA!$AZ72,"")</f>
        <v/>
      </c>
      <c r="U78" s="200" t="str">
        <f>IF((MID(CONCATENATE(DATA!$BA72,DATA!$BC72),1,2))=CONCATENATE($U$7,$T$6),DATA!$AZ72,"")</f>
        <v/>
      </c>
      <c r="V78" s="203" t="str">
        <f>IF((MID(CONCATENATE(DATA!$BA72,DATA!$BC72),1,2))=CONCATENATE($V$7,$T$6),DATA!$AZ72,"")</f>
        <v/>
      </c>
      <c r="W78" s="199" t="str">
        <f>IF((MID(CONCATENATE(DATA!$BA72,DATA!$BC72),1,2))=CONCATENATE($W$7,$W$6),DATA!$AZ72,"")</f>
        <v/>
      </c>
      <c r="X78" s="200" t="str">
        <f>IF((MID(CONCATENATE(DATA!$BA72,DATA!$BC72),1,2))=CONCATENATE($X$7,$W$6),DATA!$AZ72,"")</f>
        <v/>
      </c>
      <c r="Y78" s="203" t="str">
        <f>IF((MID(CONCATENATE(DATA!$BA72,DATA!$BC72),1,2))=CONCATENATE($Y$7,$W$6),DATA!$AZ72,"")</f>
        <v/>
      </c>
      <c r="Z78" s="199" t="str">
        <f>IF((MID(CONCATENATE(DATA!$BA72,DATA!$BC72),1,2))=CONCATENATE($Z$7,$Z$6),DATA!$AZ72,"")</f>
        <v/>
      </c>
      <c r="AA78" s="200" t="str">
        <f>IF((MID(CONCATENATE(DATA!$BA72,DATA!$BC72),1,2))=CONCATENATE($AA$7,$Z$6),DATA!$AZ72,"")</f>
        <v/>
      </c>
      <c r="AB78" s="202" t="str">
        <f>IF((MID(CONCATENATE(DATA!$BA72,DATA!$BC72),1,2))=CONCATENATE($AB$7,$Z$6),DATA!$AZ72,"")</f>
        <v/>
      </c>
      <c r="AC78" s="199" t="str">
        <f>IF((MID(CONCATENATE(DATA!$BA72,DATA!$BC72),1,2))=CONCATENATE($AC$7,$AC$6),DATA!$AZ72,"")</f>
        <v/>
      </c>
      <c r="AD78" s="200" t="str">
        <f>IF((MID(CONCATENATE(DATA!$BA72,DATA!$BC72),1,2))=CONCATENATE($AD$7,$AC$6),DATA!$AZ72,"")</f>
        <v/>
      </c>
      <c r="AE78" s="202" t="str">
        <f>IF((MID(CONCATENATE(DATA!$BA72,DATA!$BC72),1,2))=CONCATENATE($AE$7,$AC$6),DATA!$AZ72,"")</f>
        <v/>
      </c>
      <c r="AF78" s="199" t="str">
        <f>IF((MID(CONCATENATE(DATA!$BA72,DATA!$BD72),1,2))=CONCATENATE($AF$7,$AF$6),DATA!$AZ72,"")</f>
        <v/>
      </c>
      <c r="AG78" s="200" t="str">
        <f>IF((MID(CONCATENATE(DATA!$BA72,DATA!$BD72),1,2))=CONCATENATE($AG$7,$AF$6),DATA!$AZ72,"")</f>
        <v/>
      </c>
      <c r="AH78" s="202" t="str">
        <f>IF((MID(CONCATENATE(DATA!$BA72,DATA!$BD72),1,2))=CONCATENATE($AH$7,$AF$6),DATA!$AZ72,"")</f>
        <v/>
      </c>
    </row>
    <row r="79" spans="1:34" x14ac:dyDescent="0.3">
      <c r="A79" s="193" t="str">
        <f>IF(DATA!BK73&lt;&gt;"",DATA!BK73,"")</f>
        <v/>
      </c>
      <c r="B79" s="199" t="str">
        <f>IF(DATA!$BA73=B$6,IF(DATA!$AZ73&gt;0,DATA!$AZ73,""),"")</f>
        <v/>
      </c>
      <c r="C79" s="200" t="str">
        <f>IF(DATA!$BA73=C$6,IF(DATA!$AZ73&gt;0,DATA!$AZ73,""),"")</f>
        <v/>
      </c>
      <c r="D79" s="200" t="str">
        <f>IF(DATA!$BA73=D$6,IF(DATA!$AZ73&gt;0,DATA!$AZ73,""),"")</f>
        <v/>
      </c>
      <c r="E79" s="201" t="str">
        <f>IF(CONCATENATE(DATA!$BA73,DATA!$BB73)=CONCATENATE($E$7,$E$6),DATA!$AZ73,"")</f>
        <v/>
      </c>
      <c r="F79" s="200" t="str">
        <f>IF(CONCATENATE(DATA!$BA73,DATA!$BB73)=CONCATENATE($F$7,$E$6),DATA!$AZ73,"")</f>
        <v/>
      </c>
      <c r="G79" s="200" t="str">
        <f>IF(CONCATENATE(DATA!$BA73,DATA!$BB73)=CONCATENATE($G$7,$E$6),DATA!$AZ73,"")</f>
        <v/>
      </c>
      <c r="H79" s="201" t="str">
        <f>IF(CONCATENATE(DATA!$BA73,DATA!$BB73)=CONCATENATE($H$7,$H$6),DATA!$AZ73,"")</f>
        <v/>
      </c>
      <c r="I79" s="200" t="str">
        <f>IF(CONCATENATE(DATA!$BA73,DATA!$BB73)=CONCATENATE($I$7,$H$6),DATA!$AZ73,"")</f>
        <v/>
      </c>
      <c r="J79" s="202" t="str">
        <f>IF(CONCATENATE(DATA!$BA73,DATA!$BB73)=CONCATENATE($J$7,$H$6),DATA!$AZ73,"")</f>
        <v/>
      </c>
      <c r="K79" s="201" t="str">
        <f>IF(CONCATENATE(DATA!$BA73,DATA!$BB73)=CONCATENATE($K$7,$K$6),DATA!$AZ73,"")</f>
        <v/>
      </c>
      <c r="L79" s="200" t="str">
        <f>IF(CONCATENATE(DATA!$BA73,DATA!$BB73)=CONCATENATE($L$7,$K$6),DATA!$AZ73,"")</f>
        <v/>
      </c>
      <c r="M79" s="202" t="str">
        <f>IF(CONCATENATE(DATA!$BA73,DATA!$BB73)=CONCATENATE($M$7,$K$6),DATA!$AZ73,"")</f>
        <v/>
      </c>
      <c r="N79" s="201" t="str">
        <f>IF(CONCATENATE(DATA!$BA73,DATA!$BB73)=CONCATENATE($N$7,$N$6),DATA!$AZ73,"")</f>
        <v/>
      </c>
      <c r="O79" s="200" t="str">
        <f>IF(CONCATENATE(DATA!$BA73,DATA!$BB73)=CONCATENATE($O$7,$N$6),DATA!$AZ73,"")</f>
        <v/>
      </c>
      <c r="P79" s="202" t="str">
        <f>IF(CONCATENATE(DATA!$BA73,DATA!$BB73)=CONCATENATE($P$7,$N$6),DATA!$AZ73,"")</f>
        <v/>
      </c>
      <c r="Q79" s="201" t="str">
        <f>IF(CONCATENATE(DATA!$BA73,DATA!$BB73)=CONCATENATE($Q$7,$Q$6),DATA!$AZ73,"")</f>
        <v/>
      </c>
      <c r="R79" s="200" t="str">
        <f>IF(CONCATENATE(DATA!$BA73,DATA!$BB73)=CONCATENATE($R$7,$Q$6),DATA!$AZ73,"")</f>
        <v/>
      </c>
      <c r="S79" s="202" t="str">
        <f>IF(CONCATENATE(DATA!$BA73,DATA!$BB73)=CONCATENATE($S$7,$Q$6),DATA!$AZ73,"")</f>
        <v/>
      </c>
      <c r="T79" s="201" t="str">
        <f>IF((MID(CONCATENATE(DATA!$BA73,DATA!$BC73),1,2))=CONCATENATE($T$7,$T$6),DATA!$AZ73,"")</f>
        <v/>
      </c>
      <c r="U79" s="200" t="str">
        <f>IF((MID(CONCATENATE(DATA!$BA73,DATA!$BC73),1,2))=CONCATENATE($U$7,$T$6),DATA!$AZ73,"")</f>
        <v/>
      </c>
      <c r="V79" s="203" t="str">
        <f>IF((MID(CONCATENATE(DATA!$BA73,DATA!$BC73),1,2))=CONCATENATE($V$7,$T$6),DATA!$AZ73,"")</f>
        <v/>
      </c>
      <c r="W79" s="199" t="str">
        <f>IF((MID(CONCATENATE(DATA!$BA73,DATA!$BC73),1,2))=CONCATENATE($W$7,$W$6),DATA!$AZ73,"")</f>
        <v/>
      </c>
      <c r="X79" s="200" t="str">
        <f>IF((MID(CONCATENATE(DATA!$BA73,DATA!$BC73),1,2))=CONCATENATE($X$7,$W$6),DATA!$AZ73,"")</f>
        <v/>
      </c>
      <c r="Y79" s="203" t="str">
        <f>IF((MID(CONCATENATE(DATA!$BA73,DATA!$BC73),1,2))=CONCATENATE($Y$7,$W$6),DATA!$AZ73,"")</f>
        <v/>
      </c>
      <c r="Z79" s="199" t="str">
        <f>IF((MID(CONCATENATE(DATA!$BA73,DATA!$BC73),1,2))=CONCATENATE($Z$7,$Z$6),DATA!$AZ73,"")</f>
        <v/>
      </c>
      <c r="AA79" s="200" t="str">
        <f>IF((MID(CONCATENATE(DATA!$BA73,DATA!$BC73),1,2))=CONCATENATE($AA$7,$Z$6),DATA!$AZ73,"")</f>
        <v/>
      </c>
      <c r="AB79" s="202" t="str">
        <f>IF((MID(CONCATENATE(DATA!$BA73,DATA!$BC73),1,2))=CONCATENATE($AB$7,$Z$6),DATA!$AZ73,"")</f>
        <v/>
      </c>
      <c r="AC79" s="199" t="str">
        <f>IF((MID(CONCATENATE(DATA!$BA73,DATA!$BC73),1,2))=CONCATENATE($AC$7,$AC$6),DATA!$AZ73,"")</f>
        <v/>
      </c>
      <c r="AD79" s="200" t="str">
        <f>IF((MID(CONCATENATE(DATA!$BA73,DATA!$BC73),1,2))=CONCATENATE($AD$7,$AC$6),DATA!$AZ73,"")</f>
        <v/>
      </c>
      <c r="AE79" s="202" t="str">
        <f>IF((MID(CONCATENATE(DATA!$BA73,DATA!$BC73),1,2))=CONCATENATE($AE$7,$AC$6),DATA!$AZ73,"")</f>
        <v/>
      </c>
      <c r="AF79" s="199" t="str">
        <f>IF((MID(CONCATENATE(DATA!$BA73,DATA!$BD73),1,2))=CONCATENATE($AF$7,$AF$6),DATA!$AZ73,"")</f>
        <v/>
      </c>
      <c r="AG79" s="200" t="str">
        <f>IF((MID(CONCATENATE(DATA!$BA73,DATA!$BD73),1,2))=CONCATENATE($AG$7,$AF$6),DATA!$AZ73,"")</f>
        <v/>
      </c>
      <c r="AH79" s="202" t="str">
        <f>IF((MID(CONCATENATE(DATA!$BA73,DATA!$BD73),1,2))=CONCATENATE($AH$7,$AF$6),DATA!$AZ73,"")</f>
        <v/>
      </c>
    </row>
    <row r="80" spans="1:34" x14ac:dyDescent="0.3">
      <c r="A80" s="193" t="str">
        <f>IF(DATA!BK74&lt;&gt;"",DATA!BK74,"")</f>
        <v/>
      </c>
      <c r="B80" s="199" t="str">
        <f>IF(DATA!$BA74=B$6,IF(DATA!$AZ74&gt;0,DATA!$AZ74,""),"")</f>
        <v/>
      </c>
      <c r="C80" s="200" t="str">
        <f>IF(DATA!$BA74=C$6,IF(DATA!$AZ74&gt;0,DATA!$AZ74,""),"")</f>
        <v/>
      </c>
      <c r="D80" s="200" t="str">
        <f>IF(DATA!$BA74=D$6,IF(DATA!$AZ74&gt;0,DATA!$AZ74,""),"")</f>
        <v/>
      </c>
      <c r="E80" s="201" t="str">
        <f>IF(CONCATENATE(DATA!$BA74,DATA!$BB74)=CONCATENATE($E$7,$E$6),DATA!$AZ74,"")</f>
        <v/>
      </c>
      <c r="F80" s="200" t="str">
        <f>IF(CONCATENATE(DATA!$BA74,DATA!$BB74)=CONCATENATE($F$7,$E$6),DATA!$AZ74,"")</f>
        <v/>
      </c>
      <c r="G80" s="200" t="str">
        <f>IF(CONCATENATE(DATA!$BA74,DATA!$BB74)=CONCATENATE($G$7,$E$6),DATA!$AZ74,"")</f>
        <v/>
      </c>
      <c r="H80" s="201" t="str">
        <f>IF(CONCATENATE(DATA!$BA74,DATA!$BB74)=CONCATENATE($H$7,$H$6),DATA!$AZ74,"")</f>
        <v/>
      </c>
      <c r="I80" s="200" t="str">
        <f>IF(CONCATENATE(DATA!$BA74,DATA!$BB74)=CONCATENATE($I$7,$H$6),DATA!$AZ74,"")</f>
        <v/>
      </c>
      <c r="J80" s="202" t="str">
        <f>IF(CONCATENATE(DATA!$BA74,DATA!$BB74)=CONCATENATE($J$7,$H$6),DATA!$AZ74,"")</f>
        <v/>
      </c>
      <c r="K80" s="201" t="str">
        <f>IF(CONCATENATE(DATA!$BA74,DATA!$BB74)=CONCATENATE($K$7,$K$6),DATA!$AZ74,"")</f>
        <v/>
      </c>
      <c r="L80" s="200" t="str">
        <f>IF(CONCATENATE(DATA!$BA74,DATA!$BB74)=CONCATENATE($L$7,$K$6),DATA!$AZ74,"")</f>
        <v/>
      </c>
      <c r="M80" s="202" t="str">
        <f>IF(CONCATENATE(DATA!$BA74,DATA!$BB74)=CONCATENATE($M$7,$K$6),DATA!$AZ74,"")</f>
        <v/>
      </c>
      <c r="N80" s="201" t="str">
        <f>IF(CONCATENATE(DATA!$BA74,DATA!$BB74)=CONCATENATE($N$7,$N$6),DATA!$AZ74,"")</f>
        <v/>
      </c>
      <c r="O80" s="200" t="str">
        <f>IF(CONCATENATE(DATA!$BA74,DATA!$BB74)=CONCATENATE($O$7,$N$6),DATA!$AZ74,"")</f>
        <v/>
      </c>
      <c r="P80" s="202" t="str">
        <f>IF(CONCATENATE(DATA!$BA74,DATA!$BB74)=CONCATENATE($P$7,$N$6),DATA!$AZ74,"")</f>
        <v/>
      </c>
      <c r="Q80" s="201" t="str">
        <f>IF(CONCATENATE(DATA!$BA74,DATA!$BB74)=CONCATENATE($Q$7,$Q$6),DATA!$AZ74,"")</f>
        <v/>
      </c>
      <c r="R80" s="200" t="str">
        <f>IF(CONCATENATE(DATA!$BA74,DATA!$BB74)=CONCATENATE($R$7,$Q$6),DATA!$AZ74,"")</f>
        <v/>
      </c>
      <c r="S80" s="202" t="str">
        <f>IF(CONCATENATE(DATA!$BA74,DATA!$BB74)=CONCATENATE($S$7,$Q$6),DATA!$AZ74,"")</f>
        <v/>
      </c>
      <c r="T80" s="201" t="str">
        <f>IF((MID(CONCATENATE(DATA!$BA74,DATA!$BC74),1,2))=CONCATENATE($T$7,$T$6),DATA!$AZ74,"")</f>
        <v/>
      </c>
      <c r="U80" s="200" t="str">
        <f>IF((MID(CONCATENATE(DATA!$BA74,DATA!$BC74),1,2))=CONCATENATE($U$7,$T$6),DATA!$AZ74,"")</f>
        <v/>
      </c>
      <c r="V80" s="203" t="str">
        <f>IF((MID(CONCATENATE(DATA!$BA74,DATA!$BC74),1,2))=CONCATENATE($V$7,$T$6),DATA!$AZ74,"")</f>
        <v/>
      </c>
      <c r="W80" s="199" t="str">
        <f>IF((MID(CONCATENATE(DATA!$BA74,DATA!$BC74),1,2))=CONCATENATE($W$7,$W$6),DATA!$AZ74,"")</f>
        <v/>
      </c>
      <c r="X80" s="200" t="str">
        <f>IF((MID(CONCATENATE(DATA!$BA74,DATA!$BC74),1,2))=CONCATENATE($X$7,$W$6),DATA!$AZ74,"")</f>
        <v/>
      </c>
      <c r="Y80" s="203" t="str">
        <f>IF((MID(CONCATENATE(DATA!$BA74,DATA!$BC74),1,2))=CONCATENATE($Y$7,$W$6),DATA!$AZ74,"")</f>
        <v/>
      </c>
      <c r="Z80" s="199" t="str">
        <f>IF((MID(CONCATENATE(DATA!$BA74,DATA!$BC74),1,2))=CONCATENATE($Z$7,$Z$6),DATA!$AZ74,"")</f>
        <v/>
      </c>
      <c r="AA80" s="200" t="str">
        <f>IF((MID(CONCATENATE(DATA!$BA74,DATA!$BC74),1,2))=CONCATENATE($AA$7,$Z$6),DATA!$AZ74,"")</f>
        <v/>
      </c>
      <c r="AB80" s="202" t="str">
        <f>IF((MID(CONCATENATE(DATA!$BA74,DATA!$BC74),1,2))=CONCATENATE($AB$7,$Z$6),DATA!$AZ74,"")</f>
        <v/>
      </c>
      <c r="AC80" s="199" t="str">
        <f>IF((MID(CONCATENATE(DATA!$BA74,DATA!$BC74),1,2))=CONCATENATE($AC$7,$AC$6),DATA!$AZ74,"")</f>
        <v/>
      </c>
      <c r="AD80" s="200" t="str">
        <f>IF((MID(CONCATENATE(DATA!$BA74,DATA!$BC74),1,2))=CONCATENATE($AD$7,$AC$6),DATA!$AZ74,"")</f>
        <v/>
      </c>
      <c r="AE80" s="202" t="str">
        <f>IF((MID(CONCATENATE(DATA!$BA74,DATA!$BC74),1,2))=CONCATENATE($AE$7,$AC$6),DATA!$AZ74,"")</f>
        <v/>
      </c>
      <c r="AF80" s="199" t="str">
        <f>IF((MID(CONCATENATE(DATA!$BA74,DATA!$BD74),1,2))=CONCATENATE($AF$7,$AF$6),DATA!$AZ74,"")</f>
        <v/>
      </c>
      <c r="AG80" s="200" t="str">
        <f>IF((MID(CONCATENATE(DATA!$BA74,DATA!$BD74),1,2))=CONCATENATE($AG$7,$AF$6),DATA!$AZ74,"")</f>
        <v/>
      </c>
      <c r="AH80" s="202" t="str">
        <f>IF((MID(CONCATENATE(DATA!$BA74,DATA!$BD74),1,2))=CONCATENATE($AH$7,$AF$6),DATA!$AZ74,"")</f>
        <v/>
      </c>
    </row>
    <row r="81" spans="1:34" x14ac:dyDescent="0.3">
      <c r="A81" s="193" t="str">
        <f>IF(DATA!BK75&lt;&gt;"",DATA!BK75,"")</f>
        <v/>
      </c>
      <c r="B81" s="199" t="str">
        <f>IF(DATA!$BA75=B$6,IF(DATA!$AZ75&gt;0,DATA!$AZ75,""),"")</f>
        <v/>
      </c>
      <c r="C81" s="200" t="str">
        <f>IF(DATA!$BA75=C$6,IF(DATA!$AZ75&gt;0,DATA!$AZ75,""),"")</f>
        <v/>
      </c>
      <c r="D81" s="200" t="str">
        <f>IF(DATA!$BA75=D$6,IF(DATA!$AZ75&gt;0,DATA!$AZ75,""),"")</f>
        <v/>
      </c>
      <c r="E81" s="201" t="str">
        <f>IF(CONCATENATE(DATA!$BA75,DATA!$BB75)=CONCATENATE($E$7,$E$6),DATA!$AZ75,"")</f>
        <v/>
      </c>
      <c r="F81" s="200" t="str">
        <f>IF(CONCATENATE(DATA!$BA75,DATA!$BB75)=CONCATENATE($F$7,$E$6),DATA!$AZ75,"")</f>
        <v/>
      </c>
      <c r="G81" s="200" t="str">
        <f>IF(CONCATENATE(DATA!$BA75,DATA!$BB75)=CONCATENATE($G$7,$E$6),DATA!$AZ75,"")</f>
        <v/>
      </c>
      <c r="H81" s="201" t="str">
        <f>IF(CONCATENATE(DATA!$BA75,DATA!$BB75)=CONCATENATE($H$7,$H$6),DATA!$AZ75,"")</f>
        <v/>
      </c>
      <c r="I81" s="200" t="str">
        <f>IF(CONCATENATE(DATA!$BA75,DATA!$BB75)=CONCATENATE($I$7,$H$6),DATA!$AZ75,"")</f>
        <v/>
      </c>
      <c r="J81" s="202" t="str">
        <f>IF(CONCATENATE(DATA!$BA75,DATA!$BB75)=CONCATENATE($J$7,$H$6),DATA!$AZ75,"")</f>
        <v/>
      </c>
      <c r="K81" s="201" t="str">
        <f>IF(CONCATENATE(DATA!$BA75,DATA!$BB75)=CONCATENATE($K$7,$K$6),DATA!$AZ75,"")</f>
        <v/>
      </c>
      <c r="L81" s="200" t="str">
        <f>IF(CONCATENATE(DATA!$BA75,DATA!$BB75)=CONCATENATE($L$7,$K$6),DATA!$AZ75,"")</f>
        <v/>
      </c>
      <c r="M81" s="202" t="str">
        <f>IF(CONCATENATE(DATA!$BA75,DATA!$BB75)=CONCATENATE($M$7,$K$6),DATA!$AZ75,"")</f>
        <v/>
      </c>
      <c r="N81" s="201" t="str">
        <f>IF(CONCATENATE(DATA!$BA75,DATA!$BB75)=CONCATENATE($N$7,$N$6),DATA!$AZ75,"")</f>
        <v/>
      </c>
      <c r="O81" s="200" t="str">
        <f>IF(CONCATENATE(DATA!$BA75,DATA!$BB75)=CONCATENATE($O$7,$N$6),DATA!$AZ75,"")</f>
        <v/>
      </c>
      <c r="P81" s="202" t="str">
        <f>IF(CONCATENATE(DATA!$BA75,DATA!$BB75)=CONCATENATE($P$7,$N$6),DATA!$AZ75,"")</f>
        <v/>
      </c>
      <c r="Q81" s="201" t="str">
        <f>IF(CONCATENATE(DATA!$BA75,DATA!$BB75)=CONCATENATE($Q$7,$Q$6),DATA!$AZ75,"")</f>
        <v/>
      </c>
      <c r="R81" s="200" t="str">
        <f>IF(CONCATENATE(DATA!$BA75,DATA!$BB75)=CONCATENATE($R$7,$Q$6),DATA!$AZ75,"")</f>
        <v/>
      </c>
      <c r="S81" s="202" t="str">
        <f>IF(CONCATENATE(DATA!$BA75,DATA!$BB75)=CONCATENATE($S$7,$Q$6),DATA!$AZ75,"")</f>
        <v/>
      </c>
      <c r="T81" s="201" t="str">
        <f>IF((MID(CONCATENATE(DATA!$BA75,DATA!$BC75),1,2))=CONCATENATE($T$7,$T$6),DATA!$AZ75,"")</f>
        <v/>
      </c>
      <c r="U81" s="200" t="str">
        <f>IF((MID(CONCATENATE(DATA!$BA75,DATA!$BC75),1,2))=CONCATENATE($U$7,$T$6),DATA!$AZ75,"")</f>
        <v/>
      </c>
      <c r="V81" s="203" t="str">
        <f>IF((MID(CONCATENATE(DATA!$BA75,DATA!$BC75),1,2))=CONCATENATE($V$7,$T$6),DATA!$AZ75,"")</f>
        <v/>
      </c>
      <c r="W81" s="199" t="str">
        <f>IF((MID(CONCATENATE(DATA!$BA75,DATA!$BC75),1,2))=CONCATENATE($W$7,$W$6),DATA!$AZ75,"")</f>
        <v/>
      </c>
      <c r="X81" s="200" t="str">
        <f>IF((MID(CONCATENATE(DATA!$BA75,DATA!$BC75),1,2))=CONCATENATE($X$7,$W$6),DATA!$AZ75,"")</f>
        <v/>
      </c>
      <c r="Y81" s="203" t="str">
        <f>IF((MID(CONCATENATE(DATA!$BA75,DATA!$BC75),1,2))=CONCATENATE($Y$7,$W$6),DATA!$AZ75,"")</f>
        <v/>
      </c>
      <c r="Z81" s="199" t="str">
        <f>IF((MID(CONCATENATE(DATA!$BA75,DATA!$BC75),1,2))=CONCATENATE($Z$7,$Z$6),DATA!$AZ75,"")</f>
        <v/>
      </c>
      <c r="AA81" s="200" t="str">
        <f>IF((MID(CONCATENATE(DATA!$BA75,DATA!$BC75),1,2))=CONCATENATE($AA$7,$Z$6),DATA!$AZ75,"")</f>
        <v/>
      </c>
      <c r="AB81" s="202" t="str">
        <f>IF((MID(CONCATENATE(DATA!$BA75,DATA!$BC75),1,2))=CONCATENATE($AB$7,$Z$6),DATA!$AZ75,"")</f>
        <v/>
      </c>
      <c r="AC81" s="199" t="str">
        <f>IF((MID(CONCATENATE(DATA!$BA75,DATA!$BC75),1,2))=CONCATENATE($AC$7,$AC$6),DATA!$AZ75,"")</f>
        <v/>
      </c>
      <c r="AD81" s="200" t="str">
        <f>IF((MID(CONCATENATE(DATA!$BA75,DATA!$BC75),1,2))=CONCATENATE($AD$7,$AC$6),DATA!$AZ75,"")</f>
        <v/>
      </c>
      <c r="AE81" s="202" t="str">
        <f>IF((MID(CONCATENATE(DATA!$BA75,DATA!$BC75),1,2))=CONCATENATE($AE$7,$AC$6),DATA!$AZ75,"")</f>
        <v/>
      </c>
      <c r="AF81" s="199" t="str">
        <f>IF((MID(CONCATENATE(DATA!$BA75,DATA!$BD75),1,2))=CONCATENATE($AF$7,$AF$6),DATA!$AZ75,"")</f>
        <v/>
      </c>
      <c r="AG81" s="200" t="str">
        <f>IF((MID(CONCATENATE(DATA!$BA75,DATA!$BD75),1,2))=CONCATENATE($AG$7,$AF$6),DATA!$AZ75,"")</f>
        <v/>
      </c>
      <c r="AH81" s="202" t="str">
        <f>IF((MID(CONCATENATE(DATA!$BA75,DATA!$BD75),1,2))=CONCATENATE($AH$7,$AF$6),DATA!$AZ75,"")</f>
        <v/>
      </c>
    </row>
    <row r="82" spans="1:34" x14ac:dyDescent="0.3">
      <c r="A82" s="193" t="str">
        <f>IF(DATA!BK76&lt;&gt;"",DATA!BK76,"")</f>
        <v/>
      </c>
      <c r="B82" s="199" t="str">
        <f>IF(DATA!$BA76=B$6,IF(DATA!$AZ76&gt;0,DATA!$AZ76,""),"")</f>
        <v/>
      </c>
      <c r="C82" s="200" t="str">
        <f>IF(DATA!$BA76=C$6,IF(DATA!$AZ76&gt;0,DATA!$AZ76,""),"")</f>
        <v/>
      </c>
      <c r="D82" s="200" t="str">
        <f>IF(DATA!$BA76=D$6,IF(DATA!$AZ76&gt;0,DATA!$AZ76,""),"")</f>
        <v/>
      </c>
      <c r="E82" s="201" t="str">
        <f>IF(CONCATENATE(DATA!$BA76,DATA!$BB76)=CONCATENATE($E$7,$E$6),DATA!$AZ76,"")</f>
        <v/>
      </c>
      <c r="F82" s="200" t="str">
        <f>IF(CONCATENATE(DATA!$BA76,DATA!$BB76)=CONCATENATE($F$7,$E$6),DATA!$AZ76,"")</f>
        <v/>
      </c>
      <c r="G82" s="200" t="str">
        <f>IF(CONCATENATE(DATA!$BA76,DATA!$BB76)=CONCATENATE($G$7,$E$6),DATA!$AZ76,"")</f>
        <v/>
      </c>
      <c r="H82" s="201" t="str">
        <f>IF(CONCATENATE(DATA!$BA76,DATA!$BB76)=CONCATENATE($H$7,$H$6),DATA!$AZ76,"")</f>
        <v/>
      </c>
      <c r="I82" s="200" t="str">
        <f>IF(CONCATENATE(DATA!$BA76,DATA!$BB76)=CONCATENATE($I$7,$H$6),DATA!$AZ76,"")</f>
        <v/>
      </c>
      <c r="J82" s="202" t="str">
        <f>IF(CONCATENATE(DATA!$BA76,DATA!$BB76)=CONCATENATE($J$7,$H$6),DATA!$AZ76,"")</f>
        <v/>
      </c>
      <c r="K82" s="201" t="str">
        <f>IF(CONCATENATE(DATA!$BA76,DATA!$BB76)=CONCATENATE($K$7,$K$6),DATA!$AZ76,"")</f>
        <v/>
      </c>
      <c r="L82" s="200" t="str">
        <f>IF(CONCATENATE(DATA!$BA76,DATA!$BB76)=CONCATENATE($L$7,$K$6),DATA!$AZ76,"")</f>
        <v/>
      </c>
      <c r="M82" s="202" t="str">
        <f>IF(CONCATENATE(DATA!$BA76,DATA!$BB76)=CONCATENATE($M$7,$K$6),DATA!$AZ76,"")</f>
        <v/>
      </c>
      <c r="N82" s="201" t="str">
        <f>IF(CONCATENATE(DATA!$BA76,DATA!$BB76)=CONCATENATE($N$7,$N$6),DATA!$AZ76,"")</f>
        <v/>
      </c>
      <c r="O82" s="200" t="str">
        <f>IF(CONCATENATE(DATA!$BA76,DATA!$BB76)=CONCATENATE($O$7,$N$6),DATA!$AZ76,"")</f>
        <v/>
      </c>
      <c r="P82" s="202" t="str">
        <f>IF(CONCATENATE(DATA!$BA76,DATA!$BB76)=CONCATENATE($P$7,$N$6),DATA!$AZ76,"")</f>
        <v/>
      </c>
      <c r="Q82" s="201" t="str">
        <f>IF(CONCATENATE(DATA!$BA76,DATA!$BB76)=CONCATENATE($Q$7,$Q$6),DATA!$AZ76,"")</f>
        <v/>
      </c>
      <c r="R82" s="200" t="str">
        <f>IF(CONCATENATE(DATA!$BA76,DATA!$BB76)=CONCATENATE($R$7,$Q$6),DATA!$AZ76,"")</f>
        <v/>
      </c>
      <c r="S82" s="202" t="str">
        <f>IF(CONCATENATE(DATA!$BA76,DATA!$BB76)=CONCATENATE($S$7,$Q$6),DATA!$AZ76,"")</f>
        <v/>
      </c>
      <c r="T82" s="201" t="str">
        <f>IF((MID(CONCATENATE(DATA!$BA76,DATA!$BC76),1,2))=CONCATENATE($T$7,$T$6),DATA!$AZ76,"")</f>
        <v/>
      </c>
      <c r="U82" s="200" t="str">
        <f>IF((MID(CONCATENATE(DATA!$BA76,DATA!$BC76),1,2))=CONCATENATE($U$7,$T$6),DATA!$AZ76,"")</f>
        <v/>
      </c>
      <c r="V82" s="203" t="str">
        <f>IF((MID(CONCATENATE(DATA!$BA76,DATA!$BC76),1,2))=CONCATENATE($V$7,$T$6),DATA!$AZ76,"")</f>
        <v/>
      </c>
      <c r="W82" s="199" t="str">
        <f>IF((MID(CONCATENATE(DATA!$BA76,DATA!$BC76),1,2))=CONCATENATE($W$7,$W$6),DATA!$AZ76,"")</f>
        <v/>
      </c>
      <c r="X82" s="200" t="str">
        <f>IF((MID(CONCATENATE(DATA!$BA76,DATA!$BC76),1,2))=CONCATENATE($X$7,$W$6),DATA!$AZ76,"")</f>
        <v/>
      </c>
      <c r="Y82" s="203" t="str">
        <f>IF((MID(CONCATENATE(DATA!$BA76,DATA!$BC76),1,2))=CONCATENATE($Y$7,$W$6),DATA!$AZ76,"")</f>
        <v/>
      </c>
      <c r="Z82" s="199" t="str">
        <f>IF((MID(CONCATENATE(DATA!$BA76,DATA!$BC76),1,2))=CONCATENATE($Z$7,$Z$6),DATA!$AZ76,"")</f>
        <v/>
      </c>
      <c r="AA82" s="200" t="str">
        <f>IF((MID(CONCATENATE(DATA!$BA76,DATA!$BC76),1,2))=CONCATENATE($AA$7,$Z$6),DATA!$AZ76,"")</f>
        <v/>
      </c>
      <c r="AB82" s="202" t="str">
        <f>IF((MID(CONCATENATE(DATA!$BA76,DATA!$BC76),1,2))=CONCATENATE($AB$7,$Z$6),DATA!$AZ76,"")</f>
        <v/>
      </c>
      <c r="AC82" s="199" t="str">
        <f>IF((MID(CONCATENATE(DATA!$BA76,DATA!$BC76),1,2))=CONCATENATE($AC$7,$AC$6),DATA!$AZ76,"")</f>
        <v/>
      </c>
      <c r="AD82" s="200" t="str">
        <f>IF((MID(CONCATENATE(DATA!$BA76,DATA!$BC76),1,2))=CONCATENATE($AD$7,$AC$6),DATA!$AZ76,"")</f>
        <v/>
      </c>
      <c r="AE82" s="202" t="str">
        <f>IF((MID(CONCATENATE(DATA!$BA76,DATA!$BC76),1,2))=CONCATENATE($AE$7,$AC$6),DATA!$AZ76,"")</f>
        <v/>
      </c>
      <c r="AF82" s="199" t="str">
        <f>IF((MID(CONCATENATE(DATA!$BA76,DATA!$BD76),1,2))=CONCATENATE($AF$7,$AF$6),DATA!$AZ76,"")</f>
        <v/>
      </c>
      <c r="AG82" s="200" t="str">
        <f>IF((MID(CONCATENATE(DATA!$BA76,DATA!$BD76),1,2))=CONCATENATE($AG$7,$AF$6),DATA!$AZ76,"")</f>
        <v/>
      </c>
      <c r="AH82" s="202" t="str">
        <f>IF((MID(CONCATENATE(DATA!$BA76,DATA!$BD76),1,2))=CONCATENATE($AH$7,$AF$6),DATA!$AZ76,"")</f>
        <v/>
      </c>
    </row>
    <row r="83" spans="1:34" x14ac:dyDescent="0.3">
      <c r="A83" s="193" t="str">
        <f>IF(DATA!BK77&lt;&gt;"",DATA!BK77,"")</f>
        <v/>
      </c>
      <c r="B83" s="199" t="str">
        <f>IF(DATA!$BA77=B$6,IF(DATA!$AZ77&gt;0,DATA!$AZ77,""),"")</f>
        <v/>
      </c>
      <c r="C83" s="200" t="str">
        <f>IF(DATA!$BA77=C$6,IF(DATA!$AZ77&gt;0,DATA!$AZ77,""),"")</f>
        <v/>
      </c>
      <c r="D83" s="200" t="str">
        <f>IF(DATA!$BA77=D$6,IF(DATA!$AZ77&gt;0,DATA!$AZ77,""),"")</f>
        <v/>
      </c>
      <c r="E83" s="201" t="str">
        <f>IF(CONCATENATE(DATA!$BA77,DATA!$BB77)=CONCATENATE($E$7,$E$6),DATA!$AZ77,"")</f>
        <v/>
      </c>
      <c r="F83" s="200" t="str">
        <f>IF(CONCATENATE(DATA!$BA77,DATA!$BB77)=CONCATENATE($F$7,$E$6),DATA!$AZ77,"")</f>
        <v/>
      </c>
      <c r="G83" s="200" t="str">
        <f>IF(CONCATENATE(DATA!$BA77,DATA!$BB77)=CONCATENATE($G$7,$E$6),DATA!$AZ77,"")</f>
        <v/>
      </c>
      <c r="H83" s="201" t="str">
        <f>IF(CONCATENATE(DATA!$BA77,DATA!$BB77)=CONCATENATE($H$7,$H$6),DATA!$AZ77,"")</f>
        <v/>
      </c>
      <c r="I83" s="200" t="str">
        <f>IF(CONCATENATE(DATA!$BA77,DATA!$BB77)=CONCATENATE($I$7,$H$6),DATA!$AZ77,"")</f>
        <v/>
      </c>
      <c r="J83" s="202" t="str">
        <f>IF(CONCATENATE(DATA!$BA77,DATA!$BB77)=CONCATENATE($J$7,$H$6),DATA!$AZ77,"")</f>
        <v/>
      </c>
      <c r="K83" s="201" t="str">
        <f>IF(CONCATENATE(DATA!$BA77,DATA!$BB77)=CONCATENATE($K$7,$K$6),DATA!$AZ77,"")</f>
        <v/>
      </c>
      <c r="L83" s="200" t="str">
        <f>IF(CONCATENATE(DATA!$BA77,DATA!$BB77)=CONCATENATE($L$7,$K$6),DATA!$AZ77,"")</f>
        <v/>
      </c>
      <c r="M83" s="202" t="str">
        <f>IF(CONCATENATE(DATA!$BA77,DATA!$BB77)=CONCATENATE($M$7,$K$6),DATA!$AZ77,"")</f>
        <v/>
      </c>
      <c r="N83" s="201" t="str">
        <f>IF(CONCATENATE(DATA!$BA77,DATA!$BB77)=CONCATENATE($N$7,$N$6),DATA!$AZ77,"")</f>
        <v/>
      </c>
      <c r="O83" s="200" t="str">
        <f>IF(CONCATENATE(DATA!$BA77,DATA!$BB77)=CONCATENATE($O$7,$N$6),DATA!$AZ77,"")</f>
        <v/>
      </c>
      <c r="P83" s="202" t="str">
        <f>IF(CONCATENATE(DATA!$BA77,DATA!$BB77)=CONCATENATE($P$7,$N$6),DATA!$AZ77,"")</f>
        <v/>
      </c>
      <c r="Q83" s="201" t="str">
        <f>IF(CONCATENATE(DATA!$BA77,DATA!$BB77)=CONCATENATE($Q$7,$Q$6),DATA!$AZ77,"")</f>
        <v/>
      </c>
      <c r="R83" s="200" t="str">
        <f>IF(CONCATENATE(DATA!$BA77,DATA!$BB77)=CONCATENATE($R$7,$Q$6),DATA!$AZ77,"")</f>
        <v/>
      </c>
      <c r="S83" s="202" t="str">
        <f>IF(CONCATENATE(DATA!$BA77,DATA!$BB77)=CONCATENATE($S$7,$Q$6),DATA!$AZ77,"")</f>
        <v/>
      </c>
      <c r="T83" s="201" t="str">
        <f>IF((MID(CONCATENATE(DATA!$BA77,DATA!$BC77),1,2))=CONCATENATE($T$7,$T$6),DATA!$AZ77,"")</f>
        <v/>
      </c>
      <c r="U83" s="200" t="str">
        <f>IF((MID(CONCATENATE(DATA!$BA77,DATA!$BC77),1,2))=CONCATENATE($U$7,$T$6),DATA!$AZ77,"")</f>
        <v/>
      </c>
      <c r="V83" s="203" t="str">
        <f>IF((MID(CONCATENATE(DATA!$BA77,DATA!$BC77),1,2))=CONCATENATE($V$7,$T$6),DATA!$AZ77,"")</f>
        <v/>
      </c>
      <c r="W83" s="199" t="str">
        <f>IF((MID(CONCATENATE(DATA!$BA77,DATA!$BC77),1,2))=CONCATENATE($W$7,$W$6),DATA!$AZ77,"")</f>
        <v/>
      </c>
      <c r="X83" s="200" t="str">
        <f>IF((MID(CONCATENATE(DATA!$BA77,DATA!$BC77),1,2))=CONCATENATE($X$7,$W$6),DATA!$AZ77,"")</f>
        <v/>
      </c>
      <c r="Y83" s="203" t="str">
        <f>IF((MID(CONCATENATE(DATA!$BA77,DATA!$BC77),1,2))=CONCATENATE($Y$7,$W$6),DATA!$AZ77,"")</f>
        <v/>
      </c>
      <c r="Z83" s="199" t="str">
        <f>IF((MID(CONCATENATE(DATA!$BA77,DATA!$BC77),1,2))=CONCATENATE($Z$7,$Z$6),DATA!$AZ77,"")</f>
        <v/>
      </c>
      <c r="AA83" s="200" t="str">
        <f>IF((MID(CONCATENATE(DATA!$BA77,DATA!$BC77),1,2))=CONCATENATE($AA$7,$Z$6),DATA!$AZ77,"")</f>
        <v/>
      </c>
      <c r="AB83" s="202" t="str">
        <f>IF((MID(CONCATENATE(DATA!$BA77,DATA!$BC77),1,2))=CONCATENATE($AB$7,$Z$6),DATA!$AZ77,"")</f>
        <v/>
      </c>
      <c r="AC83" s="199" t="str">
        <f>IF((MID(CONCATENATE(DATA!$BA77,DATA!$BC77),1,2))=CONCATENATE($AC$7,$AC$6),DATA!$AZ77,"")</f>
        <v/>
      </c>
      <c r="AD83" s="200" t="str">
        <f>IF((MID(CONCATENATE(DATA!$BA77,DATA!$BC77),1,2))=CONCATENATE($AD$7,$AC$6),DATA!$AZ77,"")</f>
        <v/>
      </c>
      <c r="AE83" s="202" t="str">
        <f>IF((MID(CONCATENATE(DATA!$BA77,DATA!$BC77),1,2))=CONCATENATE($AE$7,$AC$6),DATA!$AZ77,"")</f>
        <v/>
      </c>
      <c r="AF83" s="199" t="str">
        <f>IF((MID(CONCATENATE(DATA!$BA77,DATA!$BD77),1,2))=CONCATENATE($AF$7,$AF$6),DATA!$AZ77,"")</f>
        <v/>
      </c>
      <c r="AG83" s="200" t="str">
        <f>IF((MID(CONCATENATE(DATA!$BA77,DATA!$BD77),1,2))=CONCATENATE($AG$7,$AF$6),DATA!$AZ77,"")</f>
        <v/>
      </c>
      <c r="AH83" s="202" t="str">
        <f>IF((MID(CONCATENATE(DATA!$BA77,DATA!$BD77),1,2))=CONCATENATE($AH$7,$AF$6),DATA!$AZ77,"")</f>
        <v/>
      </c>
    </row>
    <row r="84" spans="1:34" x14ac:dyDescent="0.3">
      <c r="A84" s="193" t="str">
        <f>IF(DATA!BK78&lt;&gt;"",DATA!BK78,"")</f>
        <v/>
      </c>
      <c r="B84" s="199" t="str">
        <f>IF(DATA!$BA78=B$6,IF(DATA!$AZ78&gt;0,DATA!$AZ78,""),"")</f>
        <v/>
      </c>
      <c r="C84" s="200" t="str">
        <f>IF(DATA!$BA78=C$6,IF(DATA!$AZ78&gt;0,DATA!$AZ78,""),"")</f>
        <v/>
      </c>
      <c r="D84" s="200" t="str">
        <f>IF(DATA!$BA78=D$6,IF(DATA!$AZ78&gt;0,DATA!$AZ78,""),"")</f>
        <v/>
      </c>
      <c r="E84" s="201" t="str">
        <f>IF(CONCATENATE(DATA!$BA78,DATA!$BB78)=CONCATENATE($E$7,$E$6),DATA!$AZ78,"")</f>
        <v/>
      </c>
      <c r="F84" s="200" t="str">
        <f>IF(CONCATENATE(DATA!$BA78,DATA!$BB78)=CONCATENATE($F$7,$E$6),DATA!$AZ78,"")</f>
        <v/>
      </c>
      <c r="G84" s="200" t="str">
        <f>IF(CONCATENATE(DATA!$BA78,DATA!$BB78)=CONCATENATE($G$7,$E$6),DATA!$AZ78,"")</f>
        <v/>
      </c>
      <c r="H84" s="201" t="str">
        <f>IF(CONCATENATE(DATA!$BA78,DATA!$BB78)=CONCATENATE($H$7,$H$6),DATA!$AZ78,"")</f>
        <v/>
      </c>
      <c r="I84" s="200" t="str">
        <f>IF(CONCATENATE(DATA!$BA78,DATA!$BB78)=CONCATENATE($I$7,$H$6),DATA!$AZ78,"")</f>
        <v/>
      </c>
      <c r="J84" s="202" t="str">
        <f>IF(CONCATENATE(DATA!$BA78,DATA!$BB78)=CONCATENATE($J$7,$H$6),DATA!$AZ78,"")</f>
        <v/>
      </c>
      <c r="K84" s="201" t="str">
        <f>IF(CONCATENATE(DATA!$BA78,DATA!$BB78)=CONCATENATE($K$7,$K$6),DATA!$AZ78,"")</f>
        <v/>
      </c>
      <c r="L84" s="200" t="str">
        <f>IF(CONCATENATE(DATA!$BA78,DATA!$BB78)=CONCATENATE($L$7,$K$6),DATA!$AZ78,"")</f>
        <v/>
      </c>
      <c r="M84" s="202" t="str">
        <f>IF(CONCATENATE(DATA!$BA78,DATA!$BB78)=CONCATENATE($M$7,$K$6),DATA!$AZ78,"")</f>
        <v/>
      </c>
      <c r="N84" s="201" t="str">
        <f>IF(CONCATENATE(DATA!$BA78,DATA!$BB78)=CONCATENATE($N$7,$N$6),DATA!$AZ78,"")</f>
        <v/>
      </c>
      <c r="O84" s="200" t="str">
        <f>IF(CONCATENATE(DATA!$BA78,DATA!$BB78)=CONCATENATE($O$7,$N$6),DATA!$AZ78,"")</f>
        <v/>
      </c>
      <c r="P84" s="202" t="str">
        <f>IF(CONCATENATE(DATA!$BA78,DATA!$BB78)=CONCATENATE($P$7,$N$6),DATA!$AZ78,"")</f>
        <v/>
      </c>
      <c r="Q84" s="201" t="str">
        <f>IF(CONCATENATE(DATA!$BA78,DATA!$BB78)=CONCATENATE($Q$7,$Q$6),DATA!$AZ78,"")</f>
        <v/>
      </c>
      <c r="R84" s="200" t="str">
        <f>IF(CONCATENATE(DATA!$BA78,DATA!$BB78)=CONCATENATE($R$7,$Q$6),DATA!$AZ78,"")</f>
        <v/>
      </c>
      <c r="S84" s="202" t="str">
        <f>IF(CONCATENATE(DATA!$BA78,DATA!$BB78)=CONCATENATE($S$7,$Q$6),DATA!$AZ78,"")</f>
        <v/>
      </c>
      <c r="T84" s="201" t="str">
        <f>IF((MID(CONCATENATE(DATA!$BA78,DATA!$BC78),1,2))=CONCATENATE($T$7,$T$6),DATA!$AZ78,"")</f>
        <v/>
      </c>
      <c r="U84" s="200" t="str">
        <f>IF((MID(CONCATENATE(DATA!$BA78,DATA!$BC78),1,2))=CONCATENATE($U$7,$T$6),DATA!$AZ78,"")</f>
        <v/>
      </c>
      <c r="V84" s="203" t="str">
        <f>IF((MID(CONCATENATE(DATA!$BA78,DATA!$BC78),1,2))=CONCATENATE($V$7,$T$6),DATA!$AZ78,"")</f>
        <v/>
      </c>
      <c r="W84" s="199" t="str">
        <f>IF((MID(CONCATENATE(DATA!$BA78,DATA!$BC78),1,2))=CONCATENATE($W$7,$W$6),DATA!$AZ78,"")</f>
        <v/>
      </c>
      <c r="X84" s="200" t="str">
        <f>IF((MID(CONCATENATE(DATA!$BA78,DATA!$BC78),1,2))=CONCATENATE($X$7,$W$6),DATA!$AZ78,"")</f>
        <v/>
      </c>
      <c r="Y84" s="203" t="str">
        <f>IF((MID(CONCATENATE(DATA!$BA78,DATA!$BC78),1,2))=CONCATENATE($Y$7,$W$6),DATA!$AZ78,"")</f>
        <v/>
      </c>
      <c r="Z84" s="199" t="str">
        <f>IF((MID(CONCATENATE(DATA!$BA78,DATA!$BC78),1,2))=CONCATENATE($Z$7,$Z$6),DATA!$AZ78,"")</f>
        <v/>
      </c>
      <c r="AA84" s="200" t="str">
        <f>IF((MID(CONCATENATE(DATA!$BA78,DATA!$BC78),1,2))=CONCATENATE($AA$7,$Z$6),DATA!$AZ78,"")</f>
        <v/>
      </c>
      <c r="AB84" s="202" t="str">
        <f>IF((MID(CONCATENATE(DATA!$BA78,DATA!$BC78),1,2))=CONCATENATE($AB$7,$Z$6),DATA!$AZ78,"")</f>
        <v/>
      </c>
      <c r="AC84" s="199" t="str">
        <f>IF((MID(CONCATENATE(DATA!$BA78,DATA!$BC78),1,2))=CONCATENATE($AC$7,$AC$6),DATA!$AZ78,"")</f>
        <v/>
      </c>
      <c r="AD84" s="200" t="str">
        <f>IF((MID(CONCATENATE(DATA!$BA78,DATA!$BC78),1,2))=CONCATENATE($AD$7,$AC$6),DATA!$AZ78,"")</f>
        <v/>
      </c>
      <c r="AE84" s="202" t="str">
        <f>IF((MID(CONCATENATE(DATA!$BA78,DATA!$BC78),1,2))=CONCATENATE($AE$7,$AC$6),DATA!$AZ78,"")</f>
        <v/>
      </c>
      <c r="AF84" s="199" t="str">
        <f>IF((MID(CONCATENATE(DATA!$BA78,DATA!$BD78),1,2))=CONCATENATE($AF$7,$AF$6),DATA!$AZ78,"")</f>
        <v/>
      </c>
      <c r="AG84" s="200" t="str">
        <f>IF((MID(CONCATENATE(DATA!$BA78,DATA!$BD78),1,2))=CONCATENATE($AG$7,$AF$6),DATA!$AZ78,"")</f>
        <v/>
      </c>
      <c r="AH84" s="202" t="str">
        <f>IF((MID(CONCATENATE(DATA!$BA78,DATA!$BD78),1,2))=CONCATENATE($AH$7,$AF$6),DATA!$AZ78,"")</f>
        <v/>
      </c>
    </row>
    <row r="85" spans="1:34" x14ac:dyDescent="0.3">
      <c r="A85" s="193" t="str">
        <f>IF(DATA!BK79&lt;&gt;"",DATA!BK79,"")</f>
        <v/>
      </c>
      <c r="B85" s="199" t="str">
        <f>IF(DATA!$BA79=B$6,IF(DATA!$AZ79&gt;0,DATA!$AZ79,""),"")</f>
        <v/>
      </c>
      <c r="C85" s="200" t="str">
        <f>IF(DATA!$BA79=C$6,IF(DATA!$AZ79&gt;0,DATA!$AZ79,""),"")</f>
        <v/>
      </c>
      <c r="D85" s="200" t="str">
        <f>IF(DATA!$BA79=D$6,IF(DATA!$AZ79&gt;0,DATA!$AZ79,""),"")</f>
        <v/>
      </c>
      <c r="E85" s="201" t="str">
        <f>IF(CONCATENATE(DATA!$BA79,DATA!$BB79)=CONCATENATE($E$7,$E$6),DATA!$AZ79,"")</f>
        <v/>
      </c>
      <c r="F85" s="200" t="str">
        <f>IF(CONCATENATE(DATA!$BA79,DATA!$BB79)=CONCATENATE($F$7,$E$6),DATA!$AZ79,"")</f>
        <v/>
      </c>
      <c r="G85" s="200" t="str">
        <f>IF(CONCATENATE(DATA!$BA79,DATA!$BB79)=CONCATENATE($G$7,$E$6),DATA!$AZ79,"")</f>
        <v/>
      </c>
      <c r="H85" s="201" t="str">
        <f>IF(CONCATENATE(DATA!$BA79,DATA!$BB79)=CONCATENATE($H$7,$H$6),DATA!$AZ79,"")</f>
        <v/>
      </c>
      <c r="I85" s="200" t="str">
        <f>IF(CONCATENATE(DATA!$BA79,DATA!$BB79)=CONCATENATE($I$7,$H$6),DATA!$AZ79,"")</f>
        <v/>
      </c>
      <c r="J85" s="202" t="str">
        <f>IF(CONCATENATE(DATA!$BA79,DATA!$BB79)=CONCATENATE($J$7,$H$6),DATA!$AZ79,"")</f>
        <v/>
      </c>
      <c r="K85" s="201" t="str">
        <f>IF(CONCATENATE(DATA!$BA79,DATA!$BB79)=CONCATENATE($K$7,$K$6),DATA!$AZ79,"")</f>
        <v/>
      </c>
      <c r="L85" s="200" t="str">
        <f>IF(CONCATENATE(DATA!$BA79,DATA!$BB79)=CONCATENATE($L$7,$K$6),DATA!$AZ79,"")</f>
        <v/>
      </c>
      <c r="M85" s="202" t="str">
        <f>IF(CONCATENATE(DATA!$BA79,DATA!$BB79)=CONCATENATE($M$7,$K$6),DATA!$AZ79,"")</f>
        <v/>
      </c>
      <c r="N85" s="201" t="str">
        <f>IF(CONCATENATE(DATA!$BA79,DATA!$BB79)=CONCATENATE($N$7,$N$6),DATA!$AZ79,"")</f>
        <v/>
      </c>
      <c r="O85" s="200" t="str">
        <f>IF(CONCATENATE(DATA!$BA79,DATA!$BB79)=CONCATENATE($O$7,$N$6),DATA!$AZ79,"")</f>
        <v/>
      </c>
      <c r="P85" s="202" t="str">
        <f>IF(CONCATENATE(DATA!$BA79,DATA!$BB79)=CONCATENATE($P$7,$N$6),DATA!$AZ79,"")</f>
        <v/>
      </c>
      <c r="Q85" s="201" t="str">
        <f>IF(CONCATENATE(DATA!$BA79,DATA!$BB79)=CONCATENATE($Q$7,$Q$6),DATA!$AZ79,"")</f>
        <v/>
      </c>
      <c r="R85" s="200" t="str">
        <f>IF(CONCATENATE(DATA!$BA79,DATA!$BB79)=CONCATENATE($R$7,$Q$6),DATA!$AZ79,"")</f>
        <v/>
      </c>
      <c r="S85" s="202" t="str">
        <f>IF(CONCATENATE(DATA!$BA79,DATA!$BB79)=CONCATENATE($S$7,$Q$6),DATA!$AZ79,"")</f>
        <v/>
      </c>
      <c r="T85" s="201" t="str">
        <f>IF((MID(CONCATENATE(DATA!$BA79,DATA!$BC79),1,2))=CONCATENATE($T$7,$T$6),DATA!$AZ79,"")</f>
        <v/>
      </c>
      <c r="U85" s="200" t="str">
        <f>IF((MID(CONCATENATE(DATA!$BA79,DATA!$BC79),1,2))=CONCATENATE($U$7,$T$6),DATA!$AZ79,"")</f>
        <v/>
      </c>
      <c r="V85" s="203" t="str">
        <f>IF((MID(CONCATENATE(DATA!$BA79,DATA!$BC79),1,2))=CONCATENATE($V$7,$T$6),DATA!$AZ79,"")</f>
        <v/>
      </c>
      <c r="W85" s="199" t="str">
        <f>IF((MID(CONCATENATE(DATA!$BA79,DATA!$BC79),1,2))=CONCATENATE($W$7,$W$6),DATA!$AZ79,"")</f>
        <v/>
      </c>
      <c r="X85" s="200" t="str">
        <f>IF((MID(CONCATENATE(DATA!$BA79,DATA!$BC79),1,2))=CONCATENATE($X$7,$W$6),DATA!$AZ79,"")</f>
        <v/>
      </c>
      <c r="Y85" s="203" t="str">
        <f>IF((MID(CONCATENATE(DATA!$BA79,DATA!$BC79),1,2))=CONCATENATE($Y$7,$W$6),DATA!$AZ79,"")</f>
        <v/>
      </c>
      <c r="Z85" s="199" t="str">
        <f>IF((MID(CONCATENATE(DATA!$BA79,DATA!$BC79),1,2))=CONCATENATE($Z$7,$Z$6),DATA!$AZ79,"")</f>
        <v/>
      </c>
      <c r="AA85" s="200" t="str">
        <f>IF((MID(CONCATENATE(DATA!$BA79,DATA!$BC79),1,2))=CONCATENATE($AA$7,$Z$6),DATA!$AZ79,"")</f>
        <v/>
      </c>
      <c r="AB85" s="202" t="str">
        <f>IF((MID(CONCATENATE(DATA!$BA79,DATA!$BC79),1,2))=CONCATENATE($AB$7,$Z$6),DATA!$AZ79,"")</f>
        <v/>
      </c>
      <c r="AC85" s="199" t="str">
        <f>IF((MID(CONCATENATE(DATA!$BA79,DATA!$BC79),1,2))=CONCATENATE($AC$7,$AC$6),DATA!$AZ79,"")</f>
        <v/>
      </c>
      <c r="AD85" s="200" t="str">
        <f>IF((MID(CONCATENATE(DATA!$BA79,DATA!$BC79),1,2))=CONCATENATE($AD$7,$AC$6),DATA!$AZ79,"")</f>
        <v/>
      </c>
      <c r="AE85" s="202" t="str">
        <f>IF((MID(CONCATENATE(DATA!$BA79,DATA!$BC79),1,2))=CONCATENATE($AE$7,$AC$6),DATA!$AZ79,"")</f>
        <v/>
      </c>
      <c r="AF85" s="199" t="str">
        <f>IF((MID(CONCATENATE(DATA!$BA79,DATA!$BD79),1,2))=CONCATENATE($AF$7,$AF$6),DATA!$AZ79,"")</f>
        <v/>
      </c>
      <c r="AG85" s="200" t="str">
        <f>IF((MID(CONCATENATE(DATA!$BA79,DATA!$BD79),1,2))=CONCATENATE($AG$7,$AF$6),DATA!$AZ79,"")</f>
        <v/>
      </c>
      <c r="AH85" s="202" t="str">
        <f>IF((MID(CONCATENATE(DATA!$BA79,DATA!$BD79),1,2))=CONCATENATE($AH$7,$AF$6),DATA!$AZ79,"")</f>
        <v/>
      </c>
    </row>
    <row r="86" spans="1:34" x14ac:dyDescent="0.3">
      <c r="A86" s="193" t="str">
        <f>IF(DATA!BK80&lt;&gt;"",DATA!BK80,"")</f>
        <v/>
      </c>
      <c r="B86" s="199" t="str">
        <f>IF(DATA!$BA80=B$6,IF(DATA!$AZ80&gt;0,DATA!$AZ80,""),"")</f>
        <v/>
      </c>
      <c r="C86" s="200" t="str">
        <f>IF(DATA!$BA80=C$6,IF(DATA!$AZ80&gt;0,DATA!$AZ80,""),"")</f>
        <v/>
      </c>
      <c r="D86" s="200" t="str">
        <f>IF(DATA!$BA80=D$6,IF(DATA!$AZ80&gt;0,DATA!$AZ80,""),"")</f>
        <v/>
      </c>
      <c r="E86" s="201" t="str">
        <f>IF(CONCATENATE(DATA!$BA80,DATA!$BB80)=CONCATENATE($E$7,$E$6),DATA!$AZ80,"")</f>
        <v/>
      </c>
      <c r="F86" s="200" t="str">
        <f>IF(CONCATENATE(DATA!$BA80,DATA!$BB80)=CONCATENATE($F$7,$E$6),DATA!$AZ80,"")</f>
        <v/>
      </c>
      <c r="G86" s="200" t="str">
        <f>IF(CONCATENATE(DATA!$BA80,DATA!$BB80)=CONCATENATE($G$7,$E$6),DATA!$AZ80,"")</f>
        <v/>
      </c>
      <c r="H86" s="201" t="str">
        <f>IF(CONCATENATE(DATA!$BA80,DATA!$BB80)=CONCATENATE($H$7,$H$6),DATA!$AZ80,"")</f>
        <v/>
      </c>
      <c r="I86" s="200" t="str">
        <f>IF(CONCATENATE(DATA!$BA80,DATA!$BB80)=CONCATENATE($I$7,$H$6),DATA!$AZ80,"")</f>
        <v/>
      </c>
      <c r="J86" s="202" t="str">
        <f>IF(CONCATENATE(DATA!$BA80,DATA!$BB80)=CONCATENATE($J$7,$H$6),DATA!$AZ80,"")</f>
        <v/>
      </c>
      <c r="K86" s="201" t="str">
        <f>IF(CONCATENATE(DATA!$BA80,DATA!$BB80)=CONCATENATE($K$7,$K$6),DATA!$AZ80,"")</f>
        <v/>
      </c>
      <c r="L86" s="200" t="str">
        <f>IF(CONCATENATE(DATA!$BA80,DATA!$BB80)=CONCATENATE($L$7,$K$6),DATA!$AZ80,"")</f>
        <v/>
      </c>
      <c r="M86" s="202" t="str">
        <f>IF(CONCATENATE(DATA!$BA80,DATA!$BB80)=CONCATENATE($M$7,$K$6),DATA!$AZ80,"")</f>
        <v/>
      </c>
      <c r="N86" s="201" t="str">
        <f>IF(CONCATENATE(DATA!$BA80,DATA!$BB80)=CONCATENATE($N$7,$N$6),DATA!$AZ80,"")</f>
        <v/>
      </c>
      <c r="O86" s="200" t="str">
        <f>IF(CONCATENATE(DATA!$BA80,DATA!$BB80)=CONCATENATE($O$7,$N$6),DATA!$AZ80,"")</f>
        <v/>
      </c>
      <c r="P86" s="202" t="str">
        <f>IF(CONCATENATE(DATA!$BA80,DATA!$BB80)=CONCATENATE($P$7,$N$6),DATA!$AZ80,"")</f>
        <v/>
      </c>
      <c r="Q86" s="201" t="str">
        <f>IF(CONCATENATE(DATA!$BA80,DATA!$BB80)=CONCATENATE($Q$7,$Q$6),DATA!$AZ80,"")</f>
        <v/>
      </c>
      <c r="R86" s="200" t="str">
        <f>IF(CONCATENATE(DATA!$BA80,DATA!$BB80)=CONCATENATE($R$7,$Q$6),DATA!$AZ80,"")</f>
        <v/>
      </c>
      <c r="S86" s="202" t="str">
        <f>IF(CONCATENATE(DATA!$BA80,DATA!$BB80)=CONCATENATE($S$7,$Q$6),DATA!$AZ80,"")</f>
        <v/>
      </c>
      <c r="T86" s="201" t="str">
        <f>IF((MID(CONCATENATE(DATA!$BA80,DATA!$BC80),1,2))=CONCATENATE($T$7,$T$6),DATA!$AZ80,"")</f>
        <v/>
      </c>
      <c r="U86" s="200" t="str">
        <f>IF((MID(CONCATENATE(DATA!$BA80,DATA!$BC80),1,2))=CONCATENATE($U$7,$T$6),DATA!$AZ80,"")</f>
        <v/>
      </c>
      <c r="V86" s="203" t="str">
        <f>IF((MID(CONCATENATE(DATA!$BA80,DATA!$BC80),1,2))=CONCATENATE($V$7,$T$6),DATA!$AZ80,"")</f>
        <v/>
      </c>
      <c r="W86" s="199" t="str">
        <f>IF((MID(CONCATENATE(DATA!$BA80,DATA!$BC80),1,2))=CONCATENATE($W$7,$W$6),DATA!$AZ80,"")</f>
        <v/>
      </c>
      <c r="X86" s="200" t="str">
        <f>IF((MID(CONCATENATE(DATA!$BA80,DATA!$BC80),1,2))=CONCATENATE($X$7,$W$6),DATA!$AZ80,"")</f>
        <v/>
      </c>
      <c r="Y86" s="203" t="str">
        <f>IF((MID(CONCATENATE(DATA!$BA80,DATA!$BC80),1,2))=CONCATENATE($Y$7,$W$6),DATA!$AZ80,"")</f>
        <v/>
      </c>
      <c r="Z86" s="199" t="str">
        <f>IF((MID(CONCATENATE(DATA!$BA80,DATA!$BC80),1,2))=CONCATENATE($Z$7,$Z$6),DATA!$AZ80,"")</f>
        <v/>
      </c>
      <c r="AA86" s="200" t="str">
        <f>IF((MID(CONCATENATE(DATA!$BA80,DATA!$BC80),1,2))=CONCATENATE($AA$7,$Z$6),DATA!$AZ80,"")</f>
        <v/>
      </c>
      <c r="AB86" s="202" t="str">
        <f>IF((MID(CONCATENATE(DATA!$BA80,DATA!$BC80),1,2))=CONCATENATE($AB$7,$Z$6),DATA!$AZ80,"")</f>
        <v/>
      </c>
      <c r="AC86" s="199" t="str">
        <f>IF((MID(CONCATENATE(DATA!$BA80,DATA!$BC80),1,2))=CONCATENATE($AC$7,$AC$6),DATA!$AZ80,"")</f>
        <v/>
      </c>
      <c r="AD86" s="200" t="str">
        <f>IF((MID(CONCATENATE(DATA!$BA80,DATA!$BC80),1,2))=CONCATENATE($AD$7,$AC$6),DATA!$AZ80,"")</f>
        <v/>
      </c>
      <c r="AE86" s="202" t="str">
        <f>IF((MID(CONCATENATE(DATA!$BA80,DATA!$BC80),1,2))=CONCATENATE($AE$7,$AC$6),DATA!$AZ80,"")</f>
        <v/>
      </c>
      <c r="AF86" s="199" t="str">
        <f>IF((MID(CONCATENATE(DATA!$BA80,DATA!$BD80),1,2))=CONCATENATE($AF$7,$AF$6),DATA!$AZ80,"")</f>
        <v/>
      </c>
      <c r="AG86" s="200" t="str">
        <f>IF((MID(CONCATENATE(DATA!$BA80,DATA!$BD80),1,2))=CONCATENATE($AG$7,$AF$6),DATA!$AZ80,"")</f>
        <v/>
      </c>
      <c r="AH86" s="202" t="str">
        <f>IF((MID(CONCATENATE(DATA!$BA80,DATA!$BD80),1,2))=CONCATENATE($AH$7,$AF$6),DATA!$AZ80,"")</f>
        <v/>
      </c>
    </row>
    <row r="87" spans="1:34" x14ac:dyDescent="0.3">
      <c r="A87" s="193" t="str">
        <f>IF(DATA!BK81&lt;&gt;"",DATA!BK81,"")</f>
        <v/>
      </c>
      <c r="B87" s="199" t="str">
        <f>IF(DATA!$BA81=B$6,IF(DATA!$AZ81&gt;0,DATA!$AZ81,""),"")</f>
        <v/>
      </c>
      <c r="C87" s="200" t="str">
        <f>IF(DATA!$BA81=C$6,IF(DATA!$AZ81&gt;0,DATA!$AZ81,""),"")</f>
        <v/>
      </c>
      <c r="D87" s="200" t="str">
        <f>IF(DATA!$BA81=D$6,IF(DATA!$AZ81&gt;0,DATA!$AZ81,""),"")</f>
        <v/>
      </c>
      <c r="E87" s="201" t="str">
        <f>IF(CONCATENATE(DATA!$BA81,DATA!$BB81)=CONCATENATE($E$7,$E$6),DATA!$AZ81,"")</f>
        <v/>
      </c>
      <c r="F87" s="200" t="str">
        <f>IF(CONCATENATE(DATA!$BA81,DATA!$BB81)=CONCATENATE($F$7,$E$6),DATA!$AZ81,"")</f>
        <v/>
      </c>
      <c r="G87" s="200" t="str">
        <f>IF(CONCATENATE(DATA!$BA81,DATA!$BB81)=CONCATENATE($G$7,$E$6),DATA!$AZ81,"")</f>
        <v/>
      </c>
      <c r="H87" s="201" t="str">
        <f>IF(CONCATENATE(DATA!$BA81,DATA!$BB81)=CONCATENATE($H$7,$H$6),DATA!$AZ81,"")</f>
        <v/>
      </c>
      <c r="I87" s="200" t="str">
        <f>IF(CONCATENATE(DATA!$BA81,DATA!$BB81)=CONCATENATE($I$7,$H$6),DATA!$AZ81,"")</f>
        <v/>
      </c>
      <c r="J87" s="202" t="str">
        <f>IF(CONCATENATE(DATA!$BA81,DATA!$BB81)=CONCATENATE($J$7,$H$6),DATA!$AZ81,"")</f>
        <v/>
      </c>
      <c r="K87" s="201" t="str">
        <f>IF(CONCATENATE(DATA!$BA81,DATA!$BB81)=CONCATENATE($K$7,$K$6),DATA!$AZ81,"")</f>
        <v/>
      </c>
      <c r="L87" s="200" t="str">
        <f>IF(CONCATENATE(DATA!$BA81,DATA!$BB81)=CONCATENATE($L$7,$K$6),DATA!$AZ81,"")</f>
        <v/>
      </c>
      <c r="M87" s="202" t="str">
        <f>IF(CONCATENATE(DATA!$BA81,DATA!$BB81)=CONCATENATE($M$7,$K$6),DATA!$AZ81,"")</f>
        <v/>
      </c>
      <c r="N87" s="201" t="str">
        <f>IF(CONCATENATE(DATA!$BA81,DATA!$BB81)=CONCATENATE($N$7,$N$6),DATA!$AZ81,"")</f>
        <v/>
      </c>
      <c r="O87" s="200" t="str">
        <f>IF(CONCATENATE(DATA!$BA81,DATA!$BB81)=CONCATENATE($O$7,$N$6),DATA!$AZ81,"")</f>
        <v/>
      </c>
      <c r="P87" s="202" t="str">
        <f>IF(CONCATENATE(DATA!$BA81,DATA!$BB81)=CONCATENATE($P$7,$N$6),DATA!$AZ81,"")</f>
        <v/>
      </c>
      <c r="Q87" s="201" t="str">
        <f>IF(CONCATENATE(DATA!$BA81,DATA!$BB81)=CONCATENATE($Q$7,$Q$6),DATA!$AZ81,"")</f>
        <v/>
      </c>
      <c r="R87" s="200" t="str">
        <f>IF(CONCATENATE(DATA!$BA81,DATA!$BB81)=CONCATENATE($R$7,$Q$6),DATA!$AZ81,"")</f>
        <v/>
      </c>
      <c r="S87" s="202" t="str">
        <f>IF(CONCATENATE(DATA!$BA81,DATA!$BB81)=CONCATENATE($S$7,$Q$6),DATA!$AZ81,"")</f>
        <v/>
      </c>
      <c r="T87" s="201" t="str">
        <f>IF((MID(CONCATENATE(DATA!$BA81,DATA!$BC81),1,2))=CONCATENATE($T$7,$T$6),DATA!$AZ81,"")</f>
        <v/>
      </c>
      <c r="U87" s="200" t="str">
        <f>IF((MID(CONCATENATE(DATA!$BA81,DATA!$BC81),1,2))=CONCATENATE($U$7,$T$6),DATA!$AZ81,"")</f>
        <v/>
      </c>
      <c r="V87" s="203" t="str">
        <f>IF((MID(CONCATENATE(DATA!$BA81,DATA!$BC81),1,2))=CONCATENATE($V$7,$T$6),DATA!$AZ81,"")</f>
        <v/>
      </c>
      <c r="W87" s="199" t="str">
        <f>IF((MID(CONCATENATE(DATA!$BA81,DATA!$BC81),1,2))=CONCATENATE($W$7,$W$6),DATA!$AZ81,"")</f>
        <v/>
      </c>
      <c r="X87" s="200" t="str">
        <f>IF((MID(CONCATENATE(DATA!$BA81,DATA!$BC81),1,2))=CONCATENATE($X$7,$W$6),DATA!$AZ81,"")</f>
        <v/>
      </c>
      <c r="Y87" s="203" t="str">
        <f>IF((MID(CONCATENATE(DATA!$BA81,DATA!$BC81),1,2))=CONCATENATE($Y$7,$W$6),DATA!$AZ81,"")</f>
        <v/>
      </c>
      <c r="Z87" s="199" t="str">
        <f>IF((MID(CONCATENATE(DATA!$BA81,DATA!$BC81),1,2))=CONCATENATE($Z$7,$Z$6),DATA!$AZ81,"")</f>
        <v/>
      </c>
      <c r="AA87" s="200" t="str">
        <f>IF((MID(CONCATENATE(DATA!$BA81,DATA!$BC81),1,2))=CONCATENATE($AA$7,$Z$6),DATA!$AZ81,"")</f>
        <v/>
      </c>
      <c r="AB87" s="202" t="str">
        <f>IF((MID(CONCATENATE(DATA!$BA81,DATA!$BC81),1,2))=CONCATENATE($AB$7,$Z$6),DATA!$AZ81,"")</f>
        <v/>
      </c>
      <c r="AC87" s="199" t="str">
        <f>IF((MID(CONCATENATE(DATA!$BA81,DATA!$BC81),1,2))=CONCATENATE($AC$7,$AC$6),DATA!$AZ81,"")</f>
        <v/>
      </c>
      <c r="AD87" s="200" t="str">
        <f>IF((MID(CONCATENATE(DATA!$BA81,DATA!$BC81),1,2))=CONCATENATE($AD$7,$AC$6),DATA!$AZ81,"")</f>
        <v/>
      </c>
      <c r="AE87" s="202" t="str">
        <f>IF((MID(CONCATENATE(DATA!$BA81,DATA!$BC81),1,2))=CONCATENATE($AE$7,$AC$6),DATA!$AZ81,"")</f>
        <v/>
      </c>
      <c r="AF87" s="199" t="str">
        <f>IF((MID(CONCATENATE(DATA!$BA81,DATA!$BD81),1,2))=CONCATENATE($AF$7,$AF$6),DATA!$AZ81,"")</f>
        <v/>
      </c>
      <c r="AG87" s="200" t="str">
        <f>IF((MID(CONCATENATE(DATA!$BA81,DATA!$BD81),1,2))=CONCATENATE($AG$7,$AF$6),DATA!$AZ81,"")</f>
        <v/>
      </c>
      <c r="AH87" s="202" t="str">
        <f>IF((MID(CONCATENATE(DATA!$BA81,DATA!$BD81),1,2))=CONCATENATE($AH$7,$AF$6),DATA!$AZ81,"")</f>
        <v/>
      </c>
    </row>
    <row r="88" spans="1:34" x14ac:dyDescent="0.3">
      <c r="A88" s="193" t="str">
        <f>IF(DATA!BK82&lt;&gt;"",DATA!BK82,"")</f>
        <v/>
      </c>
      <c r="B88" s="199" t="str">
        <f>IF(DATA!$BA82=B$6,IF(DATA!$AZ82&gt;0,DATA!$AZ82,""),"")</f>
        <v/>
      </c>
      <c r="C88" s="200" t="str">
        <f>IF(DATA!$BA82=C$6,IF(DATA!$AZ82&gt;0,DATA!$AZ82,""),"")</f>
        <v/>
      </c>
      <c r="D88" s="200" t="str">
        <f>IF(DATA!$BA82=D$6,IF(DATA!$AZ82&gt;0,DATA!$AZ82,""),"")</f>
        <v/>
      </c>
      <c r="E88" s="201" t="str">
        <f>IF(CONCATENATE(DATA!$BA82,DATA!$BB82)=CONCATENATE($E$7,$E$6),DATA!$AZ82,"")</f>
        <v/>
      </c>
      <c r="F88" s="200" t="str">
        <f>IF(CONCATENATE(DATA!$BA82,DATA!$BB82)=CONCATENATE($F$7,$E$6),DATA!$AZ82,"")</f>
        <v/>
      </c>
      <c r="G88" s="200" t="str">
        <f>IF(CONCATENATE(DATA!$BA82,DATA!$BB82)=CONCATENATE($G$7,$E$6),DATA!$AZ82,"")</f>
        <v/>
      </c>
      <c r="H88" s="201" t="str">
        <f>IF(CONCATENATE(DATA!$BA82,DATA!$BB82)=CONCATENATE($H$7,$H$6),DATA!$AZ82,"")</f>
        <v/>
      </c>
      <c r="I88" s="200" t="str">
        <f>IF(CONCATENATE(DATA!$BA82,DATA!$BB82)=CONCATENATE($I$7,$H$6),DATA!$AZ82,"")</f>
        <v/>
      </c>
      <c r="J88" s="202" t="str">
        <f>IF(CONCATENATE(DATA!$BA82,DATA!$BB82)=CONCATENATE($J$7,$H$6),DATA!$AZ82,"")</f>
        <v/>
      </c>
      <c r="K88" s="201" t="str">
        <f>IF(CONCATENATE(DATA!$BA82,DATA!$BB82)=CONCATENATE($K$7,$K$6),DATA!$AZ82,"")</f>
        <v/>
      </c>
      <c r="L88" s="200" t="str">
        <f>IF(CONCATENATE(DATA!$BA82,DATA!$BB82)=CONCATENATE($L$7,$K$6),DATA!$AZ82,"")</f>
        <v/>
      </c>
      <c r="M88" s="202" t="str">
        <f>IF(CONCATENATE(DATA!$BA82,DATA!$BB82)=CONCATENATE($M$7,$K$6),DATA!$AZ82,"")</f>
        <v/>
      </c>
      <c r="N88" s="201" t="str">
        <f>IF(CONCATENATE(DATA!$BA82,DATA!$BB82)=CONCATENATE($N$7,$N$6),DATA!$AZ82,"")</f>
        <v/>
      </c>
      <c r="O88" s="200" t="str">
        <f>IF(CONCATENATE(DATA!$BA82,DATA!$BB82)=CONCATENATE($O$7,$N$6),DATA!$AZ82,"")</f>
        <v/>
      </c>
      <c r="P88" s="202" t="str">
        <f>IF(CONCATENATE(DATA!$BA82,DATA!$BB82)=CONCATENATE($P$7,$N$6),DATA!$AZ82,"")</f>
        <v/>
      </c>
      <c r="Q88" s="201" t="str">
        <f>IF(CONCATENATE(DATA!$BA82,DATA!$BB82)=CONCATENATE($Q$7,$Q$6),DATA!$AZ82,"")</f>
        <v/>
      </c>
      <c r="R88" s="200" t="str">
        <f>IF(CONCATENATE(DATA!$BA82,DATA!$BB82)=CONCATENATE($R$7,$Q$6),DATA!$AZ82,"")</f>
        <v/>
      </c>
      <c r="S88" s="202" t="str">
        <f>IF(CONCATENATE(DATA!$BA82,DATA!$BB82)=CONCATENATE($S$7,$Q$6),DATA!$AZ82,"")</f>
        <v/>
      </c>
      <c r="T88" s="201" t="str">
        <f>IF((MID(CONCATENATE(DATA!$BA82,DATA!$BC82),1,2))=CONCATENATE($T$7,$T$6),DATA!$AZ82,"")</f>
        <v/>
      </c>
      <c r="U88" s="200" t="str">
        <f>IF((MID(CONCATENATE(DATA!$BA82,DATA!$BC82),1,2))=CONCATENATE($U$7,$T$6),DATA!$AZ82,"")</f>
        <v/>
      </c>
      <c r="V88" s="203" t="str">
        <f>IF((MID(CONCATENATE(DATA!$BA82,DATA!$BC82),1,2))=CONCATENATE($V$7,$T$6),DATA!$AZ82,"")</f>
        <v/>
      </c>
      <c r="W88" s="199" t="str">
        <f>IF((MID(CONCATENATE(DATA!$BA82,DATA!$BC82),1,2))=CONCATENATE($W$7,$W$6),DATA!$AZ82,"")</f>
        <v/>
      </c>
      <c r="X88" s="200" t="str">
        <f>IF((MID(CONCATENATE(DATA!$BA82,DATA!$BC82),1,2))=CONCATENATE($X$7,$W$6),DATA!$AZ82,"")</f>
        <v/>
      </c>
      <c r="Y88" s="203" t="str">
        <f>IF((MID(CONCATENATE(DATA!$BA82,DATA!$BC82),1,2))=CONCATENATE($Y$7,$W$6),DATA!$AZ82,"")</f>
        <v/>
      </c>
      <c r="Z88" s="199" t="str">
        <f>IF((MID(CONCATENATE(DATA!$BA82,DATA!$BC82),1,2))=CONCATENATE($Z$7,$Z$6),DATA!$AZ82,"")</f>
        <v/>
      </c>
      <c r="AA88" s="200" t="str">
        <f>IF((MID(CONCATENATE(DATA!$BA82,DATA!$BC82),1,2))=CONCATENATE($AA$7,$Z$6),DATA!$AZ82,"")</f>
        <v/>
      </c>
      <c r="AB88" s="202" t="str">
        <f>IF((MID(CONCATENATE(DATA!$BA82,DATA!$BC82),1,2))=CONCATENATE($AB$7,$Z$6),DATA!$AZ82,"")</f>
        <v/>
      </c>
      <c r="AC88" s="199" t="str">
        <f>IF((MID(CONCATENATE(DATA!$BA82,DATA!$BC82),1,2))=CONCATENATE($AC$7,$AC$6),DATA!$AZ82,"")</f>
        <v/>
      </c>
      <c r="AD88" s="200" t="str">
        <f>IF((MID(CONCATENATE(DATA!$BA82,DATA!$BC82),1,2))=CONCATENATE($AD$7,$AC$6),DATA!$AZ82,"")</f>
        <v/>
      </c>
      <c r="AE88" s="202" t="str">
        <f>IF((MID(CONCATENATE(DATA!$BA82,DATA!$BC82),1,2))=CONCATENATE($AE$7,$AC$6),DATA!$AZ82,"")</f>
        <v/>
      </c>
      <c r="AF88" s="199" t="str">
        <f>IF((MID(CONCATENATE(DATA!$BA82,DATA!$BD82),1,2))=CONCATENATE($AF$7,$AF$6),DATA!$AZ82,"")</f>
        <v/>
      </c>
      <c r="AG88" s="200" t="str">
        <f>IF((MID(CONCATENATE(DATA!$BA82,DATA!$BD82),1,2))=CONCATENATE($AG$7,$AF$6),DATA!$AZ82,"")</f>
        <v/>
      </c>
      <c r="AH88" s="202" t="str">
        <f>IF((MID(CONCATENATE(DATA!$BA82,DATA!$BD82),1,2))=CONCATENATE($AH$7,$AF$6),DATA!$AZ82,"")</f>
        <v/>
      </c>
    </row>
    <row r="89" spans="1:34" x14ac:dyDescent="0.3">
      <c r="A89" s="193" t="str">
        <f>IF(DATA!BK83&lt;&gt;"",DATA!BK83,"")</f>
        <v/>
      </c>
      <c r="B89" s="199" t="str">
        <f>IF(DATA!$BA83=B$6,IF(DATA!$AZ83&gt;0,DATA!$AZ83,""),"")</f>
        <v/>
      </c>
      <c r="C89" s="200" t="str">
        <f>IF(DATA!$BA83=C$6,IF(DATA!$AZ83&gt;0,DATA!$AZ83,""),"")</f>
        <v/>
      </c>
      <c r="D89" s="200" t="str">
        <f>IF(DATA!$BA83=D$6,IF(DATA!$AZ83&gt;0,DATA!$AZ83,""),"")</f>
        <v/>
      </c>
      <c r="E89" s="201" t="str">
        <f>IF(CONCATENATE(DATA!$BA83,DATA!$BB83)=CONCATENATE($E$7,$E$6),DATA!$AZ83,"")</f>
        <v/>
      </c>
      <c r="F89" s="200" t="str">
        <f>IF(CONCATENATE(DATA!$BA83,DATA!$BB83)=CONCATENATE($F$7,$E$6),DATA!$AZ83,"")</f>
        <v/>
      </c>
      <c r="G89" s="200" t="str">
        <f>IF(CONCATENATE(DATA!$BA83,DATA!$BB83)=CONCATENATE($G$7,$E$6),DATA!$AZ83,"")</f>
        <v/>
      </c>
      <c r="H89" s="201" t="str">
        <f>IF(CONCATENATE(DATA!$BA83,DATA!$BB83)=CONCATENATE($H$7,$H$6),DATA!$AZ83,"")</f>
        <v/>
      </c>
      <c r="I89" s="200" t="str">
        <f>IF(CONCATENATE(DATA!$BA83,DATA!$BB83)=CONCATENATE($I$7,$H$6),DATA!$AZ83,"")</f>
        <v/>
      </c>
      <c r="J89" s="202" t="str">
        <f>IF(CONCATENATE(DATA!$BA83,DATA!$BB83)=CONCATENATE($J$7,$H$6),DATA!$AZ83,"")</f>
        <v/>
      </c>
      <c r="K89" s="201" t="str">
        <f>IF(CONCATENATE(DATA!$BA83,DATA!$BB83)=CONCATENATE($K$7,$K$6),DATA!$AZ83,"")</f>
        <v/>
      </c>
      <c r="L89" s="200" t="str">
        <f>IF(CONCATENATE(DATA!$BA83,DATA!$BB83)=CONCATENATE($L$7,$K$6),DATA!$AZ83,"")</f>
        <v/>
      </c>
      <c r="M89" s="202" t="str">
        <f>IF(CONCATENATE(DATA!$BA83,DATA!$BB83)=CONCATENATE($M$7,$K$6),DATA!$AZ83,"")</f>
        <v/>
      </c>
      <c r="N89" s="201" t="str">
        <f>IF(CONCATENATE(DATA!$BA83,DATA!$BB83)=CONCATENATE($N$7,$N$6),DATA!$AZ83,"")</f>
        <v/>
      </c>
      <c r="O89" s="200" t="str">
        <f>IF(CONCATENATE(DATA!$BA83,DATA!$BB83)=CONCATENATE($O$7,$N$6),DATA!$AZ83,"")</f>
        <v/>
      </c>
      <c r="P89" s="202" t="str">
        <f>IF(CONCATENATE(DATA!$BA83,DATA!$BB83)=CONCATENATE($P$7,$N$6),DATA!$AZ83,"")</f>
        <v/>
      </c>
      <c r="Q89" s="201" t="str">
        <f>IF(CONCATENATE(DATA!$BA83,DATA!$BB83)=CONCATENATE($Q$7,$Q$6),DATA!$AZ83,"")</f>
        <v/>
      </c>
      <c r="R89" s="200" t="str">
        <f>IF(CONCATENATE(DATA!$BA83,DATA!$BB83)=CONCATENATE($R$7,$Q$6),DATA!$AZ83,"")</f>
        <v/>
      </c>
      <c r="S89" s="202" t="str">
        <f>IF(CONCATENATE(DATA!$BA83,DATA!$BB83)=CONCATENATE($S$7,$Q$6),DATA!$AZ83,"")</f>
        <v/>
      </c>
      <c r="T89" s="201" t="str">
        <f>IF((MID(CONCATENATE(DATA!$BA83,DATA!$BC83),1,2))=CONCATENATE($T$7,$T$6),DATA!$AZ83,"")</f>
        <v/>
      </c>
      <c r="U89" s="200" t="str">
        <f>IF((MID(CONCATENATE(DATA!$BA83,DATA!$BC83),1,2))=CONCATENATE($U$7,$T$6),DATA!$AZ83,"")</f>
        <v/>
      </c>
      <c r="V89" s="203" t="str">
        <f>IF((MID(CONCATENATE(DATA!$BA83,DATA!$BC83),1,2))=CONCATENATE($V$7,$T$6),DATA!$AZ83,"")</f>
        <v/>
      </c>
      <c r="W89" s="199" t="str">
        <f>IF((MID(CONCATENATE(DATA!$BA83,DATA!$BC83),1,2))=CONCATENATE($W$7,$W$6),DATA!$AZ83,"")</f>
        <v/>
      </c>
      <c r="X89" s="200" t="str">
        <f>IF((MID(CONCATENATE(DATA!$BA83,DATA!$BC83),1,2))=CONCATENATE($X$7,$W$6),DATA!$AZ83,"")</f>
        <v/>
      </c>
      <c r="Y89" s="203" t="str">
        <f>IF((MID(CONCATENATE(DATA!$BA83,DATA!$BC83),1,2))=CONCATENATE($Y$7,$W$6),DATA!$AZ83,"")</f>
        <v/>
      </c>
      <c r="Z89" s="199" t="str">
        <f>IF((MID(CONCATENATE(DATA!$BA83,DATA!$BC83),1,2))=CONCATENATE($Z$7,$Z$6),DATA!$AZ83,"")</f>
        <v/>
      </c>
      <c r="AA89" s="200" t="str">
        <f>IF((MID(CONCATENATE(DATA!$BA83,DATA!$BC83),1,2))=CONCATENATE($AA$7,$Z$6),DATA!$AZ83,"")</f>
        <v/>
      </c>
      <c r="AB89" s="202" t="str">
        <f>IF((MID(CONCATENATE(DATA!$BA83,DATA!$BC83),1,2))=CONCATENATE($AB$7,$Z$6),DATA!$AZ83,"")</f>
        <v/>
      </c>
      <c r="AC89" s="199" t="str">
        <f>IF((MID(CONCATENATE(DATA!$BA83,DATA!$BC83),1,2))=CONCATENATE($AC$7,$AC$6),DATA!$AZ83,"")</f>
        <v/>
      </c>
      <c r="AD89" s="200" t="str">
        <f>IF((MID(CONCATENATE(DATA!$BA83,DATA!$BC83),1,2))=CONCATENATE($AD$7,$AC$6),DATA!$AZ83,"")</f>
        <v/>
      </c>
      <c r="AE89" s="202" t="str">
        <f>IF((MID(CONCATENATE(DATA!$BA83,DATA!$BC83),1,2))=CONCATENATE($AE$7,$AC$6),DATA!$AZ83,"")</f>
        <v/>
      </c>
      <c r="AF89" s="199" t="str">
        <f>IF((MID(CONCATENATE(DATA!$BA83,DATA!$BD83),1,2))=CONCATENATE($AF$7,$AF$6),DATA!$AZ83,"")</f>
        <v/>
      </c>
      <c r="AG89" s="200" t="str">
        <f>IF((MID(CONCATENATE(DATA!$BA83,DATA!$BD83),1,2))=CONCATENATE($AG$7,$AF$6),DATA!$AZ83,"")</f>
        <v/>
      </c>
      <c r="AH89" s="202" t="str">
        <f>IF((MID(CONCATENATE(DATA!$BA83,DATA!$BD83),1,2))=CONCATENATE($AH$7,$AF$6),DATA!$AZ83,"")</f>
        <v/>
      </c>
    </row>
    <row r="90" spans="1:34" x14ac:dyDescent="0.3">
      <c r="A90" s="193" t="str">
        <f>IF(DATA!BK84&lt;&gt;"",DATA!BK84,"")</f>
        <v/>
      </c>
      <c r="B90" s="199" t="str">
        <f>IF(DATA!$BA84=B$6,IF(DATA!$AZ84&gt;0,DATA!$AZ84,""),"")</f>
        <v/>
      </c>
      <c r="C90" s="200" t="str">
        <f>IF(DATA!$BA84=C$6,IF(DATA!$AZ84&gt;0,DATA!$AZ84,""),"")</f>
        <v/>
      </c>
      <c r="D90" s="200" t="str">
        <f>IF(DATA!$BA84=D$6,IF(DATA!$AZ84&gt;0,DATA!$AZ84,""),"")</f>
        <v/>
      </c>
      <c r="E90" s="201" t="str">
        <f>IF(CONCATENATE(DATA!$BA84,DATA!$BB84)=CONCATENATE($E$7,$E$6),DATA!$AZ84,"")</f>
        <v/>
      </c>
      <c r="F90" s="200" t="str">
        <f>IF(CONCATENATE(DATA!$BA84,DATA!$BB84)=CONCATENATE($F$7,$E$6),DATA!$AZ84,"")</f>
        <v/>
      </c>
      <c r="G90" s="200" t="str">
        <f>IF(CONCATENATE(DATA!$BA84,DATA!$BB84)=CONCATENATE($G$7,$E$6),DATA!$AZ84,"")</f>
        <v/>
      </c>
      <c r="H90" s="201" t="str">
        <f>IF(CONCATENATE(DATA!$BA84,DATA!$BB84)=CONCATENATE($H$7,$H$6),DATA!$AZ84,"")</f>
        <v/>
      </c>
      <c r="I90" s="200" t="str">
        <f>IF(CONCATENATE(DATA!$BA84,DATA!$BB84)=CONCATENATE($I$7,$H$6),DATA!$AZ84,"")</f>
        <v/>
      </c>
      <c r="J90" s="202" t="str">
        <f>IF(CONCATENATE(DATA!$BA84,DATA!$BB84)=CONCATENATE($J$7,$H$6),DATA!$AZ84,"")</f>
        <v/>
      </c>
      <c r="K90" s="201" t="str">
        <f>IF(CONCATENATE(DATA!$BA84,DATA!$BB84)=CONCATENATE($K$7,$K$6),DATA!$AZ84,"")</f>
        <v/>
      </c>
      <c r="L90" s="200" t="str">
        <f>IF(CONCATENATE(DATA!$BA84,DATA!$BB84)=CONCATENATE($L$7,$K$6),DATA!$AZ84,"")</f>
        <v/>
      </c>
      <c r="M90" s="202" t="str">
        <f>IF(CONCATENATE(DATA!$BA84,DATA!$BB84)=CONCATENATE($M$7,$K$6),DATA!$AZ84,"")</f>
        <v/>
      </c>
      <c r="N90" s="201" t="str">
        <f>IF(CONCATENATE(DATA!$BA84,DATA!$BB84)=CONCATENATE($N$7,$N$6),DATA!$AZ84,"")</f>
        <v/>
      </c>
      <c r="O90" s="200" t="str">
        <f>IF(CONCATENATE(DATA!$BA84,DATA!$BB84)=CONCATENATE($O$7,$N$6),DATA!$AZ84,"")</f>
        <v/>
      </c>
      <c r="P90" s="202" t="str">
        <f>IF(CONCATENATE(DATA!$BA84,DATA!$BB84)=CONCATENATE($P$7,$N$6),DATA!$AZ84,"")</f>
        <v/>
      </c>
      <c r="Q90" s="201" t="str">
        <f>IF(CONCATENATE(DATA!$BA84,DATA!$BB84)=CONCATENATE($Q$7,$Q$6),DATA!$AZ84,"")</f>
        <v/>
      </c>
      <c r="R90" s="200" t="str">
        <f>IF(CONCATENATE(DATA!$BA84,DATA!$BB84)=CONCATENATE($R$7,$Q$6),DATA!$AZ84,"")</f>
        <v/>
      </c>
      <c r="S90" s="202" t="str">
        <f>IF(CONCATENATE(DATA!$BA84,DATA!$BB84)=CONCATENATE($S$7,$Q$6),DATA!$AZ84,"")</f>
        <v/>
      </c>
      <c r="T90" s="201" t="str">
        <f>IF((MID(CONCATENATE(DATA!$BA84,DATA!$BC84),1,2))=CONCATENATE($T$7,$T$6),DATA!$AZ84,"")</f>
        <v/>
      </c>
      <c r="U90" s="200" t="str">
        <f>IF((MID(CONCATENATE(DATA!$BA84,DATA!$BC84),1,2))=CONCATENATE($U$7,$T$6),DATA!$AZ84,"")</f>
        <v/>
      </c>
      <c r="V90" s="203" t="str">
        <f>IF((MID(CONCATENATE(DATA!$BA84,DATA!$BC84),1,2))=CONCATENATE($V$7,$T$6),DATA!$AZ84,"")</f>
        <v/>
      </c>
      <c r="W90" s="199" t="str">
        <f>IF((MID(CONCATENATE(DATA!$BA84,DATA!$BC84),1,2))=CONCATENATE($W$7,$W$6),DATA!$AZ84,"")</f>
        <v/>
      </c>
      <c r="X90" s="200" t="str">
        <f>IF((MID(CONCATENATE(DATA!$BA84,DATA!$BC84),1,2))=CONCATENATE($X$7,$W$6),DATA!$AZ84,"")</f>
        <v/>
      </c>
      <c r="Y90" s="203" t="str">
        <f>IF((MID(CONCATENATE(DATA!$BA84,DATA!$BC84),1,2))=CONCATENATE($Y$7,$W$6),DATA!$AZ84,"")</f>
        <v/>
      </c>
      <c r="Z90" s="199" t="str">
        <f>IF((MID(CONCATENATE(DATA!$BA84,DATA!$BC84),1,2))=CONCATENATE($Z$7,$Z$6),DATA!$AZ84,"")</f>
        <v/>
      </c>
      <c r="AA90" s="200" t="str">
        <f>IF((MID(CONCATENATE(DATA!$BA84,DATA!$BC84),1,2))=CONCATENATE($AA$7,$Z$6),DATA!$AZ84,"")</f>
        <v/>
      </c>
      <c r="AB90" s="202" t="str">
        <f>IF((MID(CONCATENATE(DATA!$BA84,DATA!$BC84),1,2))=CONCATENATE($AB$7,$Z$6),DATA!$AZ84,"")</f>
        <v/>
      </c>
      <c r="AC90" s="199" t="str">
        <f>IF((MID(CONCATENATE(DATA!$BA84,DATA!$BC84),1,2))=CONCATENATE($AC$7,$AC$6),DATA!$AZ84,"")</f>
        <v/>
      </c>
      <c r="AD90" s="200" t="str">
        <f>IF((MID(CONCATENATE(DATA!$BA84,DATA!$BC84),1,2))=CONCATENATE($AD$7,$AC$6),DATA!$AZ84,"")</f>
        <v/>
      </c>
      <c r="AE90" s="202" t="str">
        <f>IF((MID(CONCATENATE(DATA!$BA84,DATA!$BC84),1,2))=CONCATENATE($AE$7,$AC$6),DATA!$AZ84,"")</f>
        <v/>
      </c>
      <c r="AF90" s="199" t="str">
        <f>IF((MID(CONCATENATE(DATA!$BA84,DATA!$BD84),1,2))=CONCATENATE($AF$7,$AF$6),DATA!$AZ84,"")</f>
        <v/>
      </c>
      <c r="AG90" s="200" t="str">
        <f>IF((MID(CONCATENATE(DATA!$BA84,DATA!$BD84),1,2))=CONCATENATE($AG$7,$AF$6),DATA!$AZ84,"")</f>
        <v/>
      </c>
      <c r="AH90" s="202" t="str">
        <f>IF((MID(CONCATENATE(DATA!$BA84,DATA!$BD84),1,2))=CONCATENATE($AH$7,$AF$6),DATA!$AZ84,"")</f>
        <v/>
      </c>
    </row>
    <row r="91" spans="1:34" x14ac:dyDescent="0.3">
      <c r="A91" s="193" t="str">
        <f>IF(DATA!BK85&lt;&gt;"",DATA!BK85,"")</f>
        <v/>
      </c>
      <c r="B91" s="199" t="str">
        <f>IF(DATA!$BA85=B$6,IF(DATA!$AZ85&gt;0,DATA!$AZ85,""),"")</f>
        <v/>
      </c>
      <c r="C91" s="200" t="str">
        <f>IF(DATA!$BA85=C$6,IF(DATA!$AZ85&gt;0,DATA!$AZ85,""),"")</f>
        <v/>
      </c>
      <c r="D91" s="200" t="str">
        <f>IF(DATA!$BA85=D$6,IF(DATA!$AZ85&gt;0,DATA!$AZ85,""),"")</f>
        <v/>
      </c>
      <c r="E91" s="201" t="str">
        <f>IF(CONCATENATE(DATA!$BA85,DATA!$BB85)=CONCATENATE($E$7,$E$6),DATA!$AZ85,"")</f>
        <v/>
      </c>
      <c r="F91" s="200" t="str">
        <f>IF(CONCATENATE(DATA!$BA85,DATA!$BB85)=CONCATENATE($F$7,$E$6),DATA!$AZ85,"")</f>
        <v/>
      </c>
      <c r="G91" s="200" t="str">
        <f>IF(CONCATENATE(DATA!$BA85,DATA!$BB85)=CONCATENATE($G$7,$E$6),DATA!$AZ85,"")</f>
        <v/>
      </c>
      <c r="H91" s="201" t="str">
        <f>IF(CONCATENATE(DATA!$BA85,DATA!$BB85)=CONCATENATE($H$7,$H$6),DATA!$AZ85,"")</f>
        <v/>
      </c>
      <c r="I91" s="200" t="str">
        <f>IF(CONCATENATE(DATA!$BA85,DATA!$BB85)=CONCATENATE($I$7,$H$6),DATA!$AZ85,"")</f>
        <v/>
      </c>
      <c r="J91" s="202" t="str">
        <f>IF(CONCATENATE(DATA!$BA85,DATA!$BB85)=CONCATENATE($J$7,$H$6),DATA!$AZ85,"")</f>
        <v/>
      </c>
      <c r="K91" s="201" t="str">
        <f>IF(CONCATENATE(DATA!$BA85,DATA!$BB85)=CONCATENATE($K$7,$K$6),DATA!$AZ85,"")</f>
        <v/>
      </c>
      <c r="L91" s="200" t="str">
        <f>IF(CONCATENATE(DATA!$BA85,DATA!$BB85)=CONCATENATE($L$7,$K$6),DATA!$AZ85,"")</f>
        <v/>
      </c>
      <c r="M91" s="202" t="str">
        <f>IF(CONCATENATE(DATA!$BA85,DATA!$BB85)=CONCATENATE($M$7,$K$6),DATA!$AZ85,"")</f>
        <v/>
      </c>
      <c r="N91" s="201" t="str">
        <f>IF(CONCATENATE(DATA!$BA85,DATA!$BB85)=CONCATENATE($N$7,$N$6),DATA!$AZ85,"")</f>
        <v/>
      </c>
      <c r="O91" s="200" t="str">
        <f>IF(CONCATENATE(DATA!$BA85,DATA!$BB85)=CONCATENATE($O$7,$N$6),DATA!$AZ85,"")</f>
        <v/>
      </c>
      <c r="P91" s="202" t="str">
        <f>IF(CONCATENATE(DATA!$BA85,DATA!$BB85)=CONCATENATE($P$7,$N$6),DATA!$AZ85,"")</f>
        <v/>
      </c>
      <c r="Q91" s="201" t="str">
        <f>IF(CONCATENATE(DATA!$BA85,DATA!$BB85)=CONCATENATE($Q$7,$Q$6),DATA!$AZ85,"")</f>
        <v/>
      </c>
      <c r="R91" s="200" t="str">
        <f>IF(CONCATENATE(DATA!$BA85,DATA!$BB85)=CONCATENATE($R$7,$Q$6),DATA!$AZ85,"")</f>
        <v/>
      </c>
      <c r="S91" s="202" t="str">
        <f>IF(CONCATENATE(DATA!$BA85,DATA!$BB85)=CONCATENATE($S$7,$Q$6),DATA!$AZ85,"")</f>
        <v/>
      </c>
      <c r="T91" s="201" t="str">
        <f>IF((MID(CONCATENATE(DATA!$BA85,DATA!$BC85),1,2))=CONCATENATE($T$7,$T$6),DATA!$AZ85,"")</f>
        <v/>
      </c>
      <c r="U91" s="200" t="str">
        <f>IF((MID(CONCATENATE(DATA!$BA85,DATA!$BC85),1,2))=CONCATENATE($U$7,$T$6),DATA!$AZ85,"")</f>
        <v/>
      </c>
      <c r="V91" s="203" t="str">
        <f>IF((MID(CONCATENATE(DATA!$BA85,DATA!$BC85),1,2))=CONCATENATE($V$7,$T$6),DATA!$AZ85,"")</f>
        <v/>
      </c>
      <c r="W91" s="199" t="str">
        <f>IF((MID(CONCATENATE(DATA!$BA85,DATA!$BC85),1,2))=CONCATENATE($W$7,$W$6),DATA!$AZ85,"")</f>
        <v/>
      </c>
      <c r="X91" s="200" t="str">
        <f>IF((MID(CONCATENATE(DATA!$BA85,DATA!$BC85),1,2))=CONCATENATE($X$7,$W$6),DATA!$AZ85,"")</f>
        <v/>
      </c>
      <c r="Y91" s="203" t="str">
        <f>IF((MID(CONCATENATE(DATA!$BA85,DATA!$BC85),1,2))=CONCATENATE($Y$7,$W$6),DATA!$AZ85,"")</f>
        <v/>
      </c>
      <c r="Z91" s="199" t="str">
        <f>IF((MID(CONCATENATE(DATA!$BA85,DATA!$BC85),1,2))=CONCATENATE($Z$7,$Z$6),DATA!$AZ85,"")</f>
        <v/>
      </c>
      <c r="AA91" s="200" t="str">
        <f>IF((MID(CONCATENATE(DATA!$BA85,DATA!$BC85),1,2))=CONCATENATE($AA$7,$Z$6),DATA!$AZ85,"")</f>
        <v/>
      </c>
      <c r="AB91" s="202" t="str">
        <f>IF((MID(CONCATENATE(DATA!$BA85,DATA!$BC85),1,2))=CONCATENATE($AB$7,$Z$6),DATA!$AZ85,"")</f>
        <v/>
      </c>
      <c r="AC91" s="199" t="str">
        <f>IF((MID(CONCATENATE(DATA!$BA85,DATA!$BC85),1,2))=CONCATENATE($AC$7,$AC$6),DATA!$AZ85,"")</f>
        <v/>
      </c>
      <c r="AD91" s="200" t="str">
        <f>IF((MID(CONCATENATE(DATA!$BA85,DATA!$BC85),1,2))=CONCATENATE($AD$7,$AC$6),DATA!$AZ85,"")</f>
        <v/>
      </c>
      <c r="AE91" s="202" t="str">
        <f>IF((MID(CONCATENATE(DATA!$BA85,DATA!$BC85),1,2))=CONCATENATE($AE$7,$AC$6),DATA!$AZ85,"")</f>
        <v/>
      </c>
      <c r="AF91" s="199" t="str">
        <f>IF((MID(CONCATENATE(DATA!$BA85,DATA!$BD85),1,2))=CONCATENATE($AF$7,$AF$6),DATA!$AZ85,"")</f>
        <v/>
      </c>
      <c r="AG91" s="200" t="str">
        <f>IF((MID(CONCATENATE(DATA!$BA85,DATA!$BD85),1,2))=CONCATENATE($AG$7,$AF$6),DATA!$AZ85,"")</f>
        <v/>
      </c>
      <c r="AH91" s="202" t="str">
        <f>IF((MID(CONCATENATE(DATA!$BA85,DATA!$BD85),1,2))=CONCATENATE($AH$7,$AF$6),DATA!$AZ85,"")</f>
        <v/>
      </c>
    </row>
    <row r="92" spans="1:34" x14ac:dyDescent="0.3">
      <c r="A92" s="193" t="str">
        <f>IF(DATA!BK86&lt;&gt;"",DATA!BK86,"")</f>
        <v/>
      </c>
      <c r="B92" s="199" t="str">
        <f>IF(DATA!$BA86=B$6,IF(DATA!$AZ86&gt;0,DATA!$AZ86,""),"")</f>
        <v/>
      </c>
      <c r="C92" s="200" t="str">
        <f>IF(DATA!$BA86=C$6,IF(DATA!$AZ86&gt;0,DATA!$AZ86,""),"")</f>
        <v/>
      </c>
      <c r="D92" s="200" t="str">
        <f>IF(DATA!$BA86=D$6,IF(DATA!$AZ86&gt;0,DATA!$AZ86,""),"")</f>
        <v/>
      </c>
      <c r="E92" s="201" t="str">
        <f>IF(CONCATENATE(DATA!$BA86,DATA!$BB86)=CONCATENATE($E$7,$E$6),DATA!$AZ86,"")</f>
        <v/>
      </c>
      <c r="F92" s="200" t="str">
        <f>IF(CONCATENATE(DATA!$BA86,DATA!$BB86)=CONCATENATE($F$7,$E$6),DATA!$AZ86,"")</f>
        <v/>
      </c>
      <c r="G92" s="200" t="str">
        <f>IF(CONCATENATE(DATA!$BA86,DATA!$BB86)=CONCATENATE($G$7,$E$6),DATA!$AZ86,"")</f>
        <v/>
      </c>
      <c r="H92" s="201" t="str">
        <f>IF(CONCATENATE(DATA!$BA86,DATA!$BB86)=CONCATENATE($H$7,$H$6),DATA!$AZ86,"")</f>
        <v/>
      </c>
      <c r="I92" s="200" t="str">
        <f>IF(CONCATENATE(DATA!$BA86,DATA!$BB86)=CONCATENATE($I$7,$H$6),DATA!$AZ86,"")</f>
        <v/>
      </c>
      <c r="J92" s="202" t="str">
        <f>IF(CONCATENATE(DATA!$BA86,DATA!$BB86)=CONCATENATE($J$7,$H$6),DATA!$AZ86,"")</f>
        <v/>
      </c>
      <c r="K92" s="201" t="str">
        <f>IF(CONCATENATE(DATA!$BA86,DATA!$BB86)=CONCATENATE($K$7,$K$6),DATA!$AZ86,"")</f>
        <v/>
      </c>
      <c r="L92" s="200" t="str">
        <f>IF(CONCATENATE(DATA!$BA86,DATA!$BB86)=CONCATENATE($L$7,$K$6),DATA!$AZ86,"")</f>
        <v/>
      </c>
      <c r="M92" s="202" t="str">
        <f>IF(CONCATENATE(DATA!$BA86,DATA!$BB86)=CONCATENATE($M$7,$K$6),DATA!$AZ86,"")</f>
        <v/>
      </c>
      <c r="N92" s="201" t="str">
        <f>IF(CONCATENATE(DATA!$BA86,DATA!$BB86)=CONCATENATE($N$7,$N$6),DATA!$AZ86,"")</f>
        <v/>
      </c>
      <c r="O92" s="200" t="str">
        <f>IF(CONCATENATE(DATA!$BA86,DATA!$BB86)=CONCATENATE($O$7,$N$6),DATA!$AZ86,"")</f>
        <v/>
      </c>
      <c r="P92" s="202" t="str">
        <f>IF(CONCATENATE(DATA!$BA86,DATA!$BB86)=CONCATENATE($P$7,$N$6),DATA!$AZ86,"")</f>
        <v/>
      </c>
      <c r="Q92" s="201" t="str">
        <f>IF(CONCATENATE(DATA!$BA86,DATA!$BB86)=CONCATENATE($Q$7,$Q$6),DATA!$AZ86,"")</f>
        <v/>
      </c>
      <c r="R92" s="200" t="str">
        <f>IF(CONCATENATE(DATA!$BA86,DATA!$BB86)=CONCATENATE($R$7,$Q$6),DATA!$AZ86,"")</f>
        <v/>
      </c>
      <c r="S92" s="202" t="str">
        <f>IF(CONCATENATE(DATA!$BA86,DATA!$BB86)=CONCATENATE($S$7,$Q$6),DATA!$AZ86,"")</f>
        <v/>
      </c>
      <c r="T92" s="201" t="str">
        <f>IF((MID(CONCATENATE(DATA!$BA86,DATA!$BC86),1,2))=CONCATENATE($T$7,$T$6),DATA!$AZ86,"")</f>
        <v/>
      </c>
      <c r="U92" s="200" t="str">
        <f>IF((MID(CONCATENATE(DATA!$BA86,DATA!$BC86),1,2))=CONCATENATE($U$7,$T$6),DATA!$AZ86,"")</f>
        <v/>
      </c>
      <c r="V92" s="203" t="str">
        <f>IF((MID(CONCATENATE(DATA!$BA86,DATA!$BC86),1,2))=CONCATENATE($V$7,$T$6),DATA!$AZ86,"")</f>
        <v/>
      </c>
      <c r="W92" s="199" t="str">
        <f>IF((MID(CONCATENATE(DATA!$BA86,DATA!$BC86),1,2))=CONCATENATE($W$7,$W$6),DATA!$AZ86,"")</f>
        <v/>
      </c>
      <c r="X92" s="200" t="str">
        <f>IF((MID(CONCATENATE(DATA!$BA86,DATA!$BC86),1,2))=CONCATENATE($X$7,$W$6),DATA!$AZ86,"")</f>
        <v/>
      </c>
      <c r="Y92" s="203" t="str">
        <f>IF((MID(CONCATENATE(DATA!$BA86,DATA!$BC86),1,2))=CONCATENATE($Y$7,$W$6),DATA!$AZ86,"")</f>
        <v/>
      </c>
      <c r="Z92" s="199" t="str">
        <f>IF((MID(CONCATENATE(DATA!$BA86,DATA!$BC86),1,2))=CONCATENATE($Z$7,$Z$6),DATA!$AZ86,"")</f>
        <v/>
      </c>
      <c r="AA92" s="200" t="str">
        <f>IF((MID(CONCATENATE(DATA!$BA86,DATA!$BC86),1,2))=CONCATENATE($AA$7,$Z$6),DATA!$AZ86,"")</f>
        <v/>
      </c>
      <c r="AB92" s="202" t="str">
        <f>IF((MID(CONCATENATE(DATA!$BA86,DATA!$BC86),1,2))=CONCATENATE($AB$7,$Z$6),DATA!$AZ86,"")</f>
        <v/>
      </c>
      <c r="AC92" s="199" t="str">
        <f>IF((MID(CONCATENATE(DATA!$BA86,DATA!$BC86),1,2))=CONCATENATE($AC$7,$AC$6),DATA!$AZ86,"")</f>
        <v/>
      </c>
      <c r="AD92" s="200" t="str">
        <f>IF((MID(CONCATENATE(DATA!$BA86,DATA!$BC86),1,2))=CONCATENATE($AD$7,$AC$6),DATA!$AZ86,"")</f>
        <v/>
      </c>
      <c r="AE92" s="202" t="str">
        <f>IF((MID(CONCATENATE(DATA!$BA86,DATA!$BC86),1,2))=CONCATENATE($AE$7,$AC$6),DATA!$AZ86,"")</f>
        <v/>
      </c>
      <c r="AF92" s="199" t="str">
        <f>IF((MID(CONCATENATE(DATA!$BA86,DATA!$BD86),1,2))=CONCATENATE($AF$7,$AF$6),DATA!$AZ86,"")</f>
        <v/>
      </c>
      <c r="AG92" s="200" t="str">
        <f>IF((MID(CONCATENATE(DATA!$BA86,DATA!$BD86),1,2))=CONCATENATE($AG$7,$AF$6),DATA!$AZ86,"")</f>
        <v/>
      </c>
      <c r="AH92" s="202" t="str">
        <f>IF((MID(CONCATENATE(DATA!$BA86,DATA!$BD86),1,2))=CONCATENATE($AH$7,$AF$6),DATA!$AZ86,"")</f>
        <v/>
      </c>
    </row>
    <row r="93" spans="1:34" x14ac:dyDescent="0.3">
      <c r="A93" s="193" t="str">
        <f>IF(DATA!BK87&lt;&gt;"",DATA!BK87,"")</f>
        <v/>
      </c>
      <c r="B93" s="199" t="str">
        <f>IF(DATA!$BA87=B$6,IF(DATA!$AZ87&gt;0,DATA!$AZ87,""),"")</f>
        <v/>
      </c>
      <c r="C93" s="200" t="str">
        <f>IF(DATA!$BA87=C$6,IF(DATA!$AZ87&gt;0,DATA!$AZ87,""),"")</f>
        <v/>
      </c>
      <c r="D93" s="200" t="str">
        <f>IF(DATA!$BA87=D$6,IF(DATA!$AZ87&gt;0,DATA!$AZ87,""),"")</f>
        <v/>
      </c>
      <c r="E93" s="201" t="str">
        <f>IF(CONCATENATE(DATA!$BA87,DATA!$BB87)=CONCATENATE($E$7,$E$6),DATA!$AZ87,"")</f>
        <v/>
      </c>
      <c r="F93" s="200" t="str">
        <f>IF(CONCATENATE(DATA!$BA87,DATA!$BB87)=CONCATENATE($F$7,$E$6),DATA!$AZ87,"")</f>
        <v/>
      </c>
      <c r="G93" s="200" t="str">
        <f>IF(CONCATENATE(DATA!$BA87,DATA!$BB87)=CONCATENATE($G$7,$E$6),DATA!$AZ87,"")</f>
        <v/>
      </c>
      <c r="H93" s="201" t="str">
        <f>IF(CONCATENATE(DATA!$BA87,DATA!$BB87)=CONCATENATE($H$7,$H$6),DATA!$AZ87,"")</f>
        <v/>
      </c>
      <c r="I93" s="200" t="str">
        <f>IF(CONCATENATE(DATA!$BA87,DATA!$BB87)=CONCATENATE($I$7,$H$6),DATA!$AZ87,"")</f>
        <v/>
      </c>
      <c r="J93" s="202" t="str">
        <f>IF(CONCATENATE(DATA!$BA87,DATA!$BB87)=CONCATENATE($J$7,$H$6),DATA!$AZ87,"")</f>
        <v/>
      </c>
      <c r="K93" s="201" t="str">
        <f>IF(CONCATENATE(DATA!$BA87,DATA!$BB87)=CONCATENATE($K$7,$K$6),DATA!$AZ87,"")</f>
        <v/>
      </c>
      <c r="L93" s="200" t="str">
        <f>IF(CONCATENATE(DATA!$BA87,DATA!$BB87)=CONCATENATE($L$7,$K$6),DATA!$AZ87,"")</f>
        <v/>
      </c>
      <c r="M93" s="202" t="str">
        <f>IF(CONCATENATE(DATA!$BA87,DATA!$BB87)=CONCATENATE($M$7,$K$6),DATA!$AZ87,"")</f>
        <v/>
      </c>
      <c r="N93" s="201" t="str">
        <f>IF(CONCATENATE(DATA!$BA87,DATA!$BB87)=CONCATENATE($N$7,$N$6),DATA!$AZ87,"")</f>
        <v/>
      </c>
      <c r="O93" s="200" t="str">
        <f>IF(CONCATENATE(DATA!$BA87,DATA!$BB87)=CONCATENATE($O$7,$N$6),DATA!$AZ87,"")</f>
        <v/>
      </c>
      <c r="P93" s="202" t="str">
        <f>IF(CONCATENATE(DATA!$BA87,DATA!$BB87)=CONCATENATE($P$7,$N$6),DATA!$AZ87,"")</f>
        <v/>
      </c>
      <c r="Q93" s="201" t="str">
        <f>IF(CONCATENATE(DATA!$BA87,DATA!$BB87)=CONCATENATE($Q$7,$Q$6),DATA!$AZ87,"")</f>
        <v/>
      </c>
      <c r="R93" s="200" t="str">
        <f>IF(CONCATENATE(DATA!$BA87,DATA!$BB87)=CONCATENATE($R$7,$Q$6),DATA!$AZ87,"")</f>
        <v/>
      </c>
      <c r="S93" s="202" t="str">
        <f>IF(CONCATENATE(DATA!$BA87,DATA!$BB87)=CONCATENATE($S$7,$Q$6),DATA!$AZ87,"")</f>
        <v/>
      </c>
      <c r="T93" s="201" t="str">
        <f>IF((MID(CONCATENATE(DATA!$BA87,DATA!$BC87),1,2))=CONCATENATE($T$7,$T$6),DATA!$AZ87,"")</f>
        <v/>
      </c>
      <c r="U93" s="200" t="str">
        <f>IF((MID(CONCATENATE(DATA!$BA87,DATA!$BC87),1,2))=CONCATENATE($U$7,$T$6),DATA!$AZ87,"")</f>
        <v/>
      </c>
      <c r="V93" s="203" t="str">
        <f>IF((MID(CONCATENATE(DATA!$BA87,DATA!$BC87),1,2))=CONCATENATE($V$7,$T$6),DATA!$AZ87,"")</f>
        <v/>
      </c>
      <c r="W93" s="199" t="str">
        <f>IF((MID(CONCATENATE(DATA!$BA87,DATA!$BC87),1,2))=CONCATENATE($W$7,$W$6),DATA!$AZ87,"")</f>
        <v/>
      </c>
      <c r="X93" s="200" t="str">
        <f>IF((MID(CONCATENATE(DATA!$BA87,DATA!$BC87),1,2))=CONCATENATE($X$7,$W$6),DATA!$AZ87,"")</f>
        <v/>
      </c>
      <c r="Y93" s="203" t="str">
        <f>IF((MID(CONCATENATE(DATA!$BA87,DATA!$BC87),1,2))=CONCATENATE($Y$7,$W$6),DATA!$AZ87,"")</f>
        <v/>
      </c>
      <c r="Z93" s="199" t="str">
        <f>IF((MID(CONCATENATE(DATA!$BA87,DATA!$BC87),1,2))=CONCATENATE($Z$7,$Z$6),DATA!$AZ87,"")</f>
        <v/>
      </c>
      <c r="AA93" s="200" t="str">
        <f>IF((MID(CONCATENATE(DATA!$BA87,DATA!$BC87),1,2))=CONCATENATE($AA$7,$Z$6),DATA!$AZ87,"")</f>
        <v/>
      </c>
      <c r="AB93" s="202" t="str">
        <f>IF((MID(CONCATENATE(DATA!$BA87,DATA!$BC87),1,2))=CONCATENATE($AB$7,$Z$6),DATA!$AZ87,"")</f>
        <v/>
      </c>
      <c r="AC93" s="199" t="str">
        <f>IF((MID(CONCATENATE(DATA!$BA87,DATA!$BC87),1,2))=CONCATENATE($AC$7,$AC$6),DATA!$AZ87,"")</f>
        <v/>
      </c>
      <c r="AD93" s="200" t="str">
        <f>IF((MID(CONCATENATE(DATA!$BA87,DATA!$BC87),1,2))=CONCATENATE($AD$7,$AC$6),DATA!$AZ87,"")</f>
        <v/>
      </c>
      <c r="AE93" s="202" t="str">
        <f>IF((MID(CONCATENATE(DATA!$BA87,DATA!$BC87),1,2))=CONCATENATE($AE$7,$AC$6),DATA!$AZ87,"")</f>
        <v/>
      </c>
      <c r="AF93" s="199" t="str">
        <f>IF((MID(CONCATENATE(DATA!$BA87,DATA!$BD87),1,2))=CONCATENATE($AF$7,$AF$6),DATA!$AZ87,"")</f>
        <v/>
      </c>
      <c r="AG93" s="200" t="str">
        <f>IF((MID(CONCATENATE(DATA!$BA87,DATA!$BD87),1,2))=CONCATENATE($AG$7,$AF$6),DATA!$AZ87,"")</f>
        <v/>
      </c>
      <c r="AH93" s="202" t="str">
        <f>IF((MID(CONCATENATE(DATA!$BA87,DATA!$BD87),1,2))=CONCATENATE($AH$7,$AF$6),DATA!$AZ87,"")</f>
        <v/>
      </c>
    </row>
    <row r="94" spans="1:34" x14ac:dyDescent="0.3">
      <c r="A94" s="193" t="str">
        <f>IF(DATA!BK88&lt;&gt;"",DATA!BK88,"")</f>
        <v/>
      </c>
      <c r="B94" s="199" t="str">
        <f>IF(DATA!$BA88=B$6,IF(DATA!$AZ88&gt;0,DATA!$AZ88,""),"")</f>
        <v/>
      </c>
      <c r="C94" s="200" t="str">
        <f>IF(DATA!$BA88=C$6,IF(DATA!$AZ88&gt;0,DATA!$AZ88,""),"")</f>
        <v/>
      </c>
      <c r="D94" s="200" t="str">
        <f>IF(DATA!$BA88=D$6,IF(DATA!$AZ88&gt;0,DATA!$AZ88,""),"")</f>
        <v/>
      </c>
      <c r="E94" s="201" t="str">
        <f>IF(CONCATENATE(DATA!$BA88,DATA!$BB88)=CONCATENATE($E$7,$E$6),DATA!$AZ88,"")</f>
        <v/>
      </c>
      <c r="F94" s="200" t="str">
        <f>IF(CONCATENATE(DATA!$BA88,DATA!$BB88)=CONCATENATE($F$7,$E$6),DATA!$AZ88,"")</f>
        <v/>
      </c>
      <c r="G94" s="200" t="str">
        <f>IF(CONCATENATE(DATA!$BA88,DATA!$BB88)=CONCATENATE($G$7,$E$6),DATA!$AZ88,"")</f>
        <v/>
      </c>
      <c r="H94" s="201" t="str">
        <f>IF(CONCATENATE(DATA!$BA88,DATA!$BB88)=CONCATENATE($H$7,$H$6),DATA!$AZ88,"")</f>
        <v/>
      </c>
      <c r="I94" s="200" t="str">
        <f>IF(CONCATENATE(DATA!$BA88,DATA!$BB88)=CONCATENATE($I$7,$H$6),DATA!$AZ88,"")</f>
        <v/>
      </c>
      <c r="J94" s="202" t="str">
        <f>IF(CONCATENATE(DATA!$BA88,DATA!$BB88)=CONCATENATE($J$7,$H$6),DATA!$AZ88,"")</f>
        <v/>
      </c>
      <c r="K94" s="201" t="str">
        <f>IF(CONCATENATE(DATA!$BA88,DATA!$BB88)=CONCATENATE($K$7,$K$6),DATA!$AZ88,"")</f>
        <v/>
      </c>
      <c r="L94" s="200" t="str">
        <f>IF(CONCATENATE(DATA!$BA88,DATA!$BB88)=CONCATENATE($L$7,$K$6),DATA!$AZ88,"")</f>
        <v/>
      </c>
      <c r="M94" s="202" t="str">
        <f>IF(CONCATENATE(DATA!$BA88,DATA!$BB88)=CONCATENATE($M$7,$K$6),DATA!$AZ88,"")</f>
        <v/>
      </c>
      <c r="N94" s="201" t="str">
        <f>IF(CONCATENATE(DATA!$BA88,DATA!$BB88)=CONCATENATE($N$7,$N$6),DATA!$AZ88,"")</f>
        <v/>
      </c>
      <c r="O94" s="200" t="str">
        <f>IF(CONCATENATE(DATA!$BA88,DATA!$BB88)=CONCATENATE($O$7,$N$6),DATA!$AZ88,"")</f>
        <v/>
      </c>
      <c r="P94" s="202" t="str">
        <f>IF(CONCATENATE(DATA!$BA88,DATA!$BB88)=CONCATENATE($P$7,$N$6),DATA!$AZ88,"")</f>
        <v/>
      </c>
      <c r="Q94" s="201" t="str">
        <f>IF(CONCATENATE(DATA!$BA88,DATA!$BB88)=CONCATENATE($Q$7,$Q$6),DATA!$AZ88,"")</f>
        <v/>
      </c>
      <c r="R94" s="200" t="str">
        <f>IF(CONCATENATE(DATA!$BA88,DATA!$BB88)=CONCATENATE($R$7,$Q$6),DATA!$AZ88,"")</f>
        <v/>
      </c>
      <c r="S94" s="202" t="str">
        <f>IF(CONCATENATE(DATA!$BA88,DATA!$BB88)=CONCATENATE($S$7,$Q$6),DATA!$AZ88,"")</f>
        <v/>
      </c>
      <c r="T94" s="201" t="str">
        <f>IF((MID(CONCATENATE(DATA!$BA88,DATA!$BC88),1,2))=CONCATENATE($T$7,$T$6),DATA!$AZ88,"")</f>
        <v/>
      </c>
      <c r="U94" s="200" t="str">
        <f>IF((MID(CONCATENATE(DATA!$BA88,DATA!$BC88),1,2))=CONCATENATE($U$7,$T$6),DATA!$AZ88,"")</f>
        <v/>
      </c>
      <c r="V94" s="203" t="str">
        <f>IF((MID(CONCATENATE(DATA!$BA88,DATA!$BC88),1,2))=CONCATENATE($V$7,$T$6),DATA!$AZ88,"")</f>
        <v/>
      </c>
      <c r="W94" s="199" t="str">
        <f>IF((MID(CONCATENATE(DATA!$BA88,DATA!$BC88),1,2))=CONCATENATE($W$7,$W$6),DATA!$AZ88,"")</f>
        <v/>
      </c>
      <c r="X94" s="200" t="str">
        <f>IF((MID(CONCATENATE(DATA!$BA88,DATA!$BC88),1,2))=CONCATENATE($X$7,$W$6),DATA!$AZ88,"")</f>
        <v/>
      </c>
      <c r="Y94" s="203" t="str">
        <f>IF((MID(CONCATENATE(DATA!$BA88,DATA!$BC88),1,2))=CONCATENATE($Y$7,$W$6),DATA!$AZ88,"")</f>
        <v/>
      </c>
      <c r="Z94" s="199" t="str">
        <f>IF((MID(CONCATENATE(DATA!$BA88,DATA!$BC88),1,2))=CONCATENATE($Z$7,$Z$6),DATA!$AZ88,"")</f>
        <v/>
      </c>
      <c r="AA94" s="200" t="str">
        <f>IF((MID(CONCATENATE(DATA!$BA88,DATA!$BC88),1,2))=CONCATENATE($AA$7,$Z$6),DATA!$AZ88,"")</f>
        <v/>
      </c>
      <c r="AB94" s="202" t="str">
        <f>IF((MID(CONCATENATE(DATA!$BA88,DATA!$BC88),1,2))=CONCATENATE($AB$7,$Z$6),DATA!$AZ88,"")</f>
        <v/>
      </c>
      <c r="AC94" s="199" t="str">
        <f>IF((MID(CONCATENATE(DATA!$BA88,DATA!$BC88),1,2))=CONCATENATE($AC$7,$AC$6),DATA!$AZ88,"")</f>
        <v/>
      </c>
      <c r="AD94" s="200" t="str">
        <f>IF((MID(CONCATENATE(DATA!$BA88,DATA!$BC88),1,2))=CONCATENATE($AD$7,$AC$6),DATA!$AZ88,"")</f>
        <v/>
      </c>
      <c r="AE94" s="202" t="str">
        <f>IF((MID(CONCATENATE(DATA!$BA88,DATA!$BC88),1,2))=CONCATENATE($AE$7,$AC$6),DATA!$AZ88,"")</f>
        <v/>
      </c>
      <c r="AF94" s="199" t="str">
        <f>IF((MID(CONCATENATE(DATA!$BA88,DATA!$BD88),1,2))=CONCATENATE($AF$7,$AF$6),DATA!$AZ88,"")</f>
        <v/>
      </c>
      <c r="AG94" s="200" t="str">
        <f>IF((MID(CONCATENATE(DATA!$BA88,DATA!$BD88),1,2))=CONCATENATE($AG$7,$AF$6),DATA!$AZ88,"")</f>
        <v/>
      </c>
      <c r="AH94" s="202" t="str">
        <f>IF((MID(CONCATENATE(DATA!$BA88,DATA!$BD88),1,2))=CONCATENATE($AH$7,$AF$6),DATA!$AZ88,"")</f>
        <v/>
      </c>
    </row>
    <row r="95" spans="1:34" x14ac:dyDescent="0.3">
      <c r="A95" s="193" t="str">
        <f>IF(DATA!BK89&lt;&gt;"",DATA!BK89,"")</f>
        <v/>
      </c>
      <c r="B95" s="199" t="str">
        <f>IF(DATA!$BA89=B$6,IF(DATA!$AZ89&gt;0,DATA!$AZ89,""),"")</f>
        <v/>
      </c>
      <c r="C95" s="200" t="str">
        <f>IF(DATA!$BA89=C$6,IF(DATA!$AZ89&gt;0,DATA!$AZ89,""),"")</f>
        <v/>
      </c>
      <c r="D95" s="200" t="str">
        <f>IF(DATA!$BA89=D$6,IF(DATA!$AZ89&gt;0,DATA!$AZ89,""),"")</f>
        <v/>
      </c>
      <c r="E95" s="201" t="str">
        <f>IF(CONCATENATE(DATA!$BA89,DATA!$BB89)=CONCATENATE($E$7,$E$6),DATA!$AZ89,"")</f>
        <v/>
      </c>
      <c r="F95" s="200" t="str">
        <f>IF(CONCATENATE(DATA!$BA89,DATA!$BB89)=CONCATENATE($F$7,$E$6),DATA!$AZ89,"")</f>
        <v/>
      </c>
      <c r="G95" s="200" t="str">
        <f>IF(CONCATENATE(DATA!$BA89,DATA!$BB89)=CONCATENATE($G$7,$E$6),DATA!$AZ89,"")</f>
        <v/>
      </c>
      <c r="H95" s="201" t="str">
        <f>IF(CONCATENATE(DATA!$BA89,DATA!$BB89)=CONCATENATE($H$7,$H$6),DATA!$AZ89,"")</f>
        <v/>
      </c>
      <c r="I95" s="200" t="str">
        <f>IF(CONCATENATE(DATA!$BA89,DATA!$BB89)=CONCATENATE($I$7,$H$6),DATA!$AZ89,"")</f>
        <v/>
      </c>
      <c r="J95" s="202" t="str">
        <f>IF(CONCATENATE(DATA!$BA89,DATA!$BB89)=CONCATENATE($J$7,$H$6),DATA!$AZ89,"")</f>
        <v/>
      </c>
      <c r="K95" s="201" t="str">
        <f>IF(CONCATENATE(DATA!$BA89,DATA!$BB89)=CONCATENATE($K$7,$K$6),DATA!$AZ89,"")</f>
        <v/>
      </c>
      <c r="L95" s="200" t="str">
        <f>IF(CONCATENATE(DATA!$BA89,DATA!$BB89)=CONCATENATE($L$7,$K$6),DATA!$AZ89,"")</f>
        <v/>
      </c>
      <c r="M95" s="202" t="str">
        <f>IF(CONCATENATE(DATA!$BA89,DATA!$BB89)=CONCATENATE($M$7,$K$6),DATA!$AZ89,"")</f>
        <v/>
      </c>
      <c r="N95" s="201" t="str">
        <f>IF(CONCATENATE(DATA!$BA89,DATA!$BB89)=CONCATENATE($N$7,$N$6),DATA!$AZ89,"")</f>
        <v/>
      </c>
      <c r="O95" s="200" t="str">
        <f>IF(CONCATENATE(DATA!$BA89,DATA!$BB89)=CONCATENATE($O$7,$N$6),DATA!$AZ89,"")</f>
        <v/>
      </c>
      <c r="P95" s="202" t="str">
        <f>IF(CONCATENATE(DATA!$BA89,DATA!$BB89)=CONCATENATE($P$7,$N$6),DATA!$AZ89,"")</f>
        <v/>
      </c>
      <c r="Q95" s="201" t="str">
        <f>IF(CONCATENATE(DATA!$BA89,DATA!$BB89)=CONCATENATE($Q$7,$Q$6),DATA!$AZ89,"")</f>
        <v/>
      </c>
      <c r="R95" s="200" t="str">
        <f>IF(CONCATENATE(DATA!$BA89,DATA!$BB89)=CONCATENATE($R$7,$Q$6),DATA!$AZ89,"")</f>
        <v/>
      </c>
      <c r="S95" s="202" t="str">
        <f>IF(CONCATENATE(DATA!$BA89,DATA!$BB89)=CONCATENATE($S$7,$Q$6),DATA!$AZ89,"")</f>
        <v/>
      </c>
      <c r="T95" s="201" t="str">
        <f>IF((MID(CONCATENATE(DATA!$BA89,DATA!$BC89),1,2))=CONCATENATE($T$7,$T$6),DATA!$AZ89,"")</f>
        <v/>
      </c>
      <c r="U95" s="200" t="str">
        <f>IF((MID(CONCATENATE(DATA!$BA89,DATA!$BC89),1,2))=CONCATENATE($U$7,$T$6),DATA!$AZ89,"")</f>
        <v/>
      </c>
      <c r="V95" s="203" t="str">
        <f>IF((MID(CONCATENATE(DATA!$BA89,DATA!$BC89),1,2))=CONCATENATE($V$7,$T$6),DATA!$AZ89,"")</f>
        <v/>
      </c>
      <c r="W95" s="199" t="str">
        <f>IF((MID(CONCATENATE(DATA!$BA89,DATA!$BC89),1,2))=CONCATENATE($W$7,$W$6),DATA!$AZ89,"")</f>
        <v/>
      </c>
      <c r="X95" s="200" t="str">
        <f>IF((MID(CONCATENATE(DATA!$BA89,DATA!$BC89),1,2))=CONCATENATE($X$7,$W$6),DATA!$AZ89,"")</f>
        <v/>
      </c>
      <c r="Y95" s="203" t="str">
        <f>IF((MID(CONCATENATE(DATA!$BA89,DATA!$BC89),1,2))=CONCATENATE($Y$7,$W$6),DATA!$AZ89,"")</f>
        <v/>
      </c>
      <c r="Z95" s="199" t="str">
        <f>IF((MID(CONCATENATE(DATA!$BA89,DATA!$BC89),1,2))=CONCATENATE($Z$7,$Z$6),DATA!$AZ89,"")</f>
        <v/>
      </c>
      <c r="AA95" s="200" t="str">
        <f>IF((MID(CONCATENATE(DATA!$BA89,DATA!$BC89),1,2))=CONCATENATE($AA$7,$Z$6),DATA!$AZ89,"")</f>
        <v/>
      </c>
      <c r="AB95" s="202" t="str">
        <f>IF((MID(CONCATENATE(DATA!$BA89,DATA!$BC89),1,2))=CONCATENATE($AB$7,$Z$6),DATA!$AZ89,"")</f>
        <v/>
      </c>
      <c r="AC95" s="199" t="str">
        <f>IF((MID(CONCATENATE(DATA!$BA89,DATA!$BC89),1,2))=CONCATENATE($AC$7,$AC$6),DATA!$AZ89,"")</f>
        <v/>
      </c>
      <c r="AD95" s="200" t="str">
        <f>IF((MID(CONCATENATE(DATA!$BA89,DATA!$BC89),1,2))=CONCATENATE($AD$7,$AC$6),DATA!$AZ89,"")</f>
        <v/>
      </c>
      <c r="AE95" s="202" t="str">
        <f>IF((MID(CONCATENATE(DATA!$BA89,DATA!$BC89),1,2))=CONCATENATE($AE$7,$AC$6),DATA!$AZ89,"")</f>
        <v/>
      </c>
      <c r="AF95" s="199" t="str">
        <f>IF((MID(CONCATENATE(DATA!$BA89,DATA!$BD89),1,2))=CONCATENATE($AF$7,$AF$6),DATA!$AZ89,"")</f>
        <v/>
      </c>
      <c r="AG95" s="200" t="str">
        <f>IF((MID(CONCATENATE(DATA!$BA89,DATA!$BD89),1,2))=CONCATENATE($AG$7,$AF$6),DATA!$AZ89,"")</f>
        <v/>
      </c>
      <c r="AH95" s="202" t="str">
        <f>IF((MID(CONCATENATE(DATA!$BA89,DATA!$BD89),1,2))=CONCATENATE($AH$7,$AF$6),DATA!$AZ89,"")</f>
        <v/>
      </c>
    </row>
    <row r="96" spans="1:34" x14ac:dyDescent="0.3">
      <c r="A96" s="193" t="str">
        <f>IF(DATA!BK90&lt;&gt;"",DATA!BK90,"")</f>
        <v/>
      </c>
      <c r="B96" s="199" t="str">
        <f>IF(DATA!$BA90=B$6,IF(DATA!$AZ90&gt;0,DATA!$AZ90,""),"")</f>
        <v/>
      </c>
      <c r="C96" s="200" t="str">
        <f>IF(DATA!$BA90=C$6,IF(DATA!$AZ90&gt;0,DATA!$AZ90,""),"")</f>
        <v/>
      </c>
      <c r="D96" s="200" t="str">
        <f>IF(DATA!$BA90=D$6,IF(DATA!$AZ90&gt;0,DATA!$AZ90,""),"")</f>
        <v/>
      </c>
      <c r="E96" s="201" t="str">
        <f>IF(CONCATENATE(DATA!$BA90,DATA!$BB90)=CONCATENATE($E$7,$E$6),DATA!$AZ90,"")</f>
        <v/>
      </c>
      <c r="F96" s="200" t="str">
        <f>IF(CONCATENATE(DATA!$BA90,DATA!$BB90)=CONCATENATE($F$7,$E$6),DATA!$AZ90,"")</f>
        <v/>
      </c>
      <c r="G96" s="200" t="str">
        <f>IF(CONCATENATE(DATA!$BA90,DATA!$BB90)=CONCATENATE($G$7,$E$6),DATA!$AZ90,"")</f>
        <v/>
      </c>
      <c r="H96" s="201" t="str">
        <f>IF(CONCATENATE(DATA!$BA90,DATA!$BB90)=CONCATENATE($H$7,$H$6),DATA!$AZ90,"")</f>
        <v/>
      </c>
      <c r="I96" s="200" t="str">
        <f>IF(CONCATENATE(DATA!$BA90,DATA!$BB90)=CONCATENATE($I$7,$H$6),DATA!$AZ90,"")</f>
        <v/>
      </c>
      <c r="J96" s="202" t="str">
        <f>IF(CONCATENATE(DATA!$BA90,DATA!$BB90)=CONCATENATE($J$7,$H$6),DATA!$AZ90,"")</f>
        <v/>
      </c>
      <c r="K96" s="201" t="str">
        <f>IF(CONCATENATE(DATA!$BA90,DATA!$BB90)=CONCATENATE($K$7,$K$6),DATA!$AZ90,"")</f>
        <v/>
      </c>
      <c r="L96" s="200" t="str">
        <f>IF(CONCATENATE(DATA!$BA90,DATA!$BB90)=CONCATENATE($L$7,$K$6),DATA!$AZ90,"")</f>
        <v/>
      </c>
      <c r="M96" s="202" t="str">
        <f>IF(CONCATENATE(DATA!$BA90,DATA!$BB90)=CONCATENATE($M$7,$K$6),DATA!$AZ90,"")</f>
        <v/>
      </c>
      <c r="N96" s="201" t="str">
        <f>IF(CONCATENATE(DATA!$BA90,DATA!$BB90)=CONCATENATE($N$7,$N$6),DATA!$AZ90,"")</f>
        <v/>
      </c>
      <c r="O96" s="200" t="str">
        <f>IF(CONCATENATE(DATA!$BA90,DATA!$BB90)=CONCATENATE($O$7,$N$6),DATA!$AZ90,"")</f>
        <v/>
      </c>
      <c r="P96" s="202" t="str">
        <f>IF(CONCATENATE(DATA!$BA90,DATA!$BB90)=CONCATENATE($P$7,$N$6),DATA!$AZ90,"")</f>
        <v/>
      </c>
      <c r="Q96" s="201" t="str">
        <f>IF(CONCATENATE(DATA!$BA90,DATA!$BB90)=CONCATENATE($Q$7,$Q$6),DATA!$AZ90,"")</f>
        <v/>
      </c>
      <c r="R96" s="200" t="str">
        <f>IF(CONCATENATE(DATA!$BA90,DATA!$BB90)=CONCATENATE($R$7,$Q$6),DATA!$AZ90,"")</f>
        <v/>
      </c>
      <c r="S96" s="202" t="str">
        <f>IF(CONCATENATE(DATA!$BA90,DATA!$BB90)=CONCATENATE($S$7,$Q$6),DATA!$AZ90,"")</f>
        <v/>
      </c>
      <c r="T96" s="201" t="str">
        <f>IF((MID(CONCATENATE(DATA!$BA90,DATA!$BC90),1,2))=CONCATENATE($T$7,$T$6),DATA!$AZ90,"")</f>
        <v/>
      </c>
      <c r="U96" s="200" t="str">
        <f>IF((MID(CONCATENATE(DATA!$BA90,DATA!$BC90),1,2))=CONCATENATE($U$7,$T$6),DATA!$AZ90,"")</f>
        <v/>
      </c>
      <c r="V96" s="203" t="str">
        <f>IF((MID(CONCATENATE(DATA!$BA90,DATA!$BC90),1,2))=CONCATENATE($V$7,$T$6),DATA!$AZ90,"")</f>
        <v/>
      </c>
      <c r="W96" s="199" t="str">
        <f>IF((MID(CONCATENATE(DATA!$BA90,DATA!$BC90),1,2))=CONCATENATE($W$7,$W$6),DATA!$AZ90,"")</f>
        <v/>
      </c>
      <c r="X96" s="200" t="str">
        <f>IF((MID(CONCATENATE(DATA!$BA90,DATA!$BC90),1,2))=CONCATENATE($X$7,$W$6),DATA!$AZ90,"")</f>
        <v/>
      </c>
      <c r="Y96" s="203" t="str">
        <f>IF((MID(CONCATENATE(DATA!$BA90,DATA!$BC90),1,2))=CONCATENATE($Y$7,$W$6),DATA!$AZ90,"")</f>
        <v/>
      </c>
      <c r="Z96" s="199" t="str">
        <f>IF((MID(CONCATENATE(DATA!$BA90,DATA!$BC90),1,2))=CONCATENATE($Z$7,$Z$6),DATA!$AZ90,"")</f>
        <v/>
      </c>
      <c r="AA96" s="200" t="str">
        <f>IF((MID(CONCATENATE(DATA!$BA90,DATA!$BC90),1,2))=CONCATENATE($AA$7,$Z$6),DATA!$AZ90,"")</f>
        <v/>
      </c>
      <c r="AB96" s="202" t="str">
        <f>IF((MID(CONCATENATE(DATA!$BA90,DATA!$BC90),1,2))=CONCATENATE($AB$7,$Z$6),DATA!$AZ90,"")</f>
        <v/>
      </c>
      <c r="AC96" s="199" t="str">
        <f>IF((MID(CONCATENATE(DATA!$BA90,DATA!$BC90),1,2))=CONCATENATE($AC$7,$AC$6),DATA!$AZ90,"")</f>
        <v/>
      </c>
      <c r="AD96" s="200" t="str">
        <f>IF((MID(CONCATENATE(DATA!$BA90,DATA!$BC90),1,2))=CONCATENATE($AD$7,$AC$6),DATA!$AZ90,"")</f>
        <v/>
      </c>
      <c r="AE96" s="202" t="str">
        <f>IF((MID(CONCATENATE(DATA!$BA90,DATA!$BC90),1,2))=CONCATENATE($AE$7,$AC$6),DATA!$AZ90,"")</f>
        <v/>
      </c>
      <c r="AF96" s="199" t="str">
        <f>IF((MID(CONCATENATE(DATA!$BA90,DATA!$BD90),1,2))=CONCATENATE($AF$7,$AF$6),DATA!$AZ90,"")</f>
        <v/>
      </c>
      <c r="AG96" s="200" t="str">
        <f>IF((MID(CONCATENATE(DATA!$BA90,DATA!$BD90),1,2))=CONCATENATE($AG$7,$AF$6),DATA!$AZ90,"")</f>
        <v/>
      </c>
      <c r="AH96" s="202" t="str">
        <f>IF((MID(CONCATENATE(DATA!$BA90,DATA!$BD90),1,2))=CONCATENATE($AH$7,$AF$6),DATA!$AZ90,"")</f>
        <v/>
      </c>
    </row>
    <row r="97" spans="1:34" x14ac:dyDescent="0.3">
      <c r="A97" s="193" t="str">
        <f>IF(DATA!BK91&lt;&gt;"",DATA!BK91,"")</f>
        <v/>
      </c>
      <c r="B97" s="199" t="str">
        <f>IF(DATA!$BA91=B$6,IF(DATA!$AZ91&gt;0,DATA!$AZ91,""),"")</f>
        <v/>
      </c>
      <c r="C97" s="200" t="str">
        <f>IF(DATA!$BA91=C$6,IF(DATA!$AZ91&gt;0,DATA!$AZ91,""),"")</f>
        <v/>
      </c>
      <c r="D97" s="200" t="str">
        <f>IF(DATA!$BA91=D$6,IF(DATA!$AZ91&gt;0,DATA!$AZ91,""),"")</f>
        <v/>
      </c>
      <c r="E97" s="201" t="str">
        <f>IF(CONCATENATE(DATA!$BA91,DATA!$BB91)=CONCATENATE($E$7,$E$6),DATA!$AZ91,"")</f>
        <v/>
      </c>
      <c r="F97" s="200" t="str">
        <f>IF(CONCATENATE(DATA!$BA91,DATA!$BB91)=CONCATENATE($F$7,$E$6),DATA!$AZ91,"")</f>
        <v/>
      </c>
      <c r="G97" s="200" t="str">
        <f>IF(CONCATENATE(DATA!$BA91,DATA!$BB91)=CONCATENATE($G$7,$E$6),DATA!$AZ91,"")</f>
        <v/>
      </c>
      <c r="H97" s="201" t="str">
        <f>IF(CONCATENATE(DATA!$BA91,DATA!$BB91)=CONCATENATE($H$7,$H$6),DATA!$AZ91,"")</f>
        <v/>
      </c>
      <c r="I97" s="200" t="str">
        <f>IF(CONCATENATE(DATA!$BA91,DATA!$BB91)=CONCATENATE($I$7,$H$6),DATA!$AZ91,"")</f>
        <v/>
      </c>
      <c r="J97" s="202" t="str">
        <f>IF(CONCATENATE(DATA!$BA91,DATA!$BB91)=CONCATENATE($J$7,$H$6),DATA!$AZ91,"")</f>
        <v/>
      </c>
      <c r="K97" s="201" t="str">
        <f>IF(CONCATENATE(DATA!$BA91,DATA!$BB91)=CONCATENATE($K$7,$K$6),DATA!$AZ91,"")</f>
        <v/>
      </c>
      <c r="L97" s="200" t="str">
        <f>IF(CONCATENATE(DATA!$BA91,DATA!$BB91)=CONCATENATE($L$7,$K$6),DATA!$AZ91,"")</f>
        <v/>
      </c>
      <c r="M97" s="202" t="str">
        <f>IF(CONCATENATE(DATA!$BA91,DATA!$BB91)=CONCATENATE($M$7,$K$6),DATA!$AZ91,"")</f>
        <v/>
      </c>
      <c r="N97" s="201" t="str">
        <f>IF(CONCATENATE(DATA!$BA91,DATA!$BB91)=CONCATENATE($N$7,$N$6),DATA!$AZ91,"")</f>
        <v/>
      </c>
      <c r="O97" s="200" t="str">
        <f>IF(CONCATENATE(DATA!$BA91,DATA!$BB91)=CONCATENATE($O$7,$N$6),DATA!$AZ91,"")</f>
        <v/>
      </c>
      <c r="P97" s="202" t="str">
        <f>IF(CONCATENATE(DATA!$BA91,DATA!$BB91)=CONCATENATE($P$7,$N$6),DATA!$AZ91,"")</f>
        <v/>
      </c>
      <c r="Q97" s="201" t="str">
        <f>IF(CONCATENATE(DATA!$BA91,DATA!$BB91)=CONCATENATE($Q$7,$Q$6),DATA!$AZ91,"")</f>
        <v/>
      </c>
      <c r="R97" s="200" t="str">
        <f>IF(CONCATENATE(DATA!$BA91,DATA!$BB91)=CONCATENATE($R$7,$Q$6),DATA!$AZ91,"")</f>
        <v/>
      </c>
      <c r="S97" s="202" t="str">
        <f>IF(CONCATENATE(DATA!$BA91,DATA!$BB91)=CONCATENATE($S$7,$Q$6),DATA!$AZ91,"")</f>
        <v/>
      </c>
      <c r="T97" s="201" t="str">
        <f>IF((MID(CONCATENATE(DATA!$BA91,DATA!$BC91),1,2))=CONCATENATE($T$7,$T$6),DATA!$AZ91,"")</f>
        <v/>
      </c>
      <c r="U97" s="200" t="str">
        <f>IF((MID(CONCATENATE(DATA!$BA91,DATA!$BC91),1,2))=CONCATENATE($U$7,$T$6),DATA!$AZ91,"")</f>
        <v/>
      </c>
      <c r="V97" s="203" t="str">
        <f>IF((MID(CONCATENATE(DATA!$BA91,DATA!$BC91),1,2))=CONCATENATE($V$7,$T$6),DATA!$AZ91,"")</f>
        <v/>
      </c>
      <c r="W97" s="199" t="str">
        <f>IF((MID(CONCATENATE(DATA!$BA91,DATA!$BC91),1,2))=CONCATENATE($W$7,$W$6),DATA!$AZ91,"")</f>
        <v/>
      </c>
      <c r="X97" s="200" t="str">
        <f>IF((MID(CONCATENATE(DATA!$BA91,DATA!$BC91),1,2))=CONCATENATE($X$7,$W$6),DATA!$AZ91,"")</f>
        <v/>
      </c>
      <c r="Y97" s="203" t="str">
        <f>IF((MID(CONCATENATE(DATA!$BA91,DATA!$BC91),1,2))=CONCATENATE($Y$7,$W$6),DATA!$AZ91,"")</f>
        <v/>
      </c>
      <c r="Z97" s="199" t="str">
        <f>IF((MID(CONCATENATE(DATA!$BA91,DATA!$BC91),1,2))=CONCATENATE($Z$7,$Z$6),DATA!$AZ91,"")</f>
        <v/>
      </c>
      <c r="AA97" s="200" t="str">
        <f>IF((MID(CONCATENATE(DATA!$BA91,DATA!$BC91),1,2))=CONCATENATE($AA$7,$Z$6),DATA!$AZ91,"")</f>
        <v/>
      </c>
      <c r="AB97" s="202" t="str">
        <f>IF((MID(CONCATENATE(DATA!$BA91,DATA!$BC91),1,2))=CONCATENATE($AB$7,$Z$6),DATA!$AZ91,"")</f>
        <v/>
      </c>
      <c r="AC97" s="199" t="str">
        <f>IF((MID(CONCATENATE(DATA!$BA91,DATA!$BC91),1,2))=CONCATENATE($AC$7,$AC$6),DATA!$AZ91,"")</f>
        <v/>
      </c>
      <c r="AD97" s="200" t="str">
        <f>IF((MID(CONCATENATE(DATA!$BA91,DATA!$BC91),1,2))=CONCATENATE($AD$7,$AC$6),DATA!$AZ91,"")</f>
        <v/>
      </c>
      <c r="AE97" s="202" t="str">
        <f>IF((MID(CONCATENATE(DATA!$BA91,DATA!$BC91),1,2))=CONCATENATE($AE$7,$AC$6),DATA!$AZ91,"")</f>
        <v/>
      </c>
      <c r="AF97" s="199" t="str">
        <f>IF((MID(CONCATENATE(DATA!$BA91,DATA!$BD91),1,2))=CONCATENATE($AF$7,$AF$6),DATA!$AZ91,"")</f>
        <v/>
      </c>
      <c r="AG97" s="200" t="str">
        <f>IF((MID(CONCATENATE(DATA!$BA91,DATA!$BD91),1,2))=CONCATENATE($AG$7,$AF$6),DATA!$AZ91,"")</f>
        <v/>
      </c>
      <c r="AH97" s="202" t="str">
        <f>IF((MID(CONCATENATE(DATA!$BA91,DATA!$BD91),1,2))=CONCATENATE($AH$7,$AF$6),DATA!$AZ91,"")</f>
        <v/>
      </c>
    </row>
    <row r="98" spans="1:34" x14ac:dyDescent="0.3">
      <c r="A98" s="193" t="str">
        <f>IF(DATA!BK92&lt;&gt;"",DATA!BK92,"")</f>
        <v/>
      </c>
      <c r="B98" s="199" t="str">
        <f>IF(DATA!$BA92=B$6,IF(DATA!$AZ92&gt;0,DATA!$AZ92,""),"")</f>
        <v/>
      </c>
      <c r="C98" s="200" t="str">
        <f>IF(DATA!$BA92=C$6,IF(DATA!$AZ92&gt;0,DATA!$AZ92,""),"")</f>
        <v/>
      </c>
      <c r="D98" s="200" t="str">
        <f>IF(DATA!$BA92=D$6,IF(DATA!$AZ92&gt;0,DATA!$AZ92,""),"")</f>
        <v/>
      </c>
      <c r="E98" s="201" t="str">
        <f>IF(CONCATENATE(DATA!$BA92,DATA!$BB92)=CONCATENATE($E$7,$E$6),DATA!$AZ92,"")</f>
        <v/>
      </c>
      <c r="F98" s="200" t="str">
        <f>IF(CONCATENATE(DATA!$BA92,DATA!$BB92)=CONCATENATE($F$7,$E$6),DATA!$AZ92,"")</f>
        <v/>
      </c>
      <c r="G98" s="200" t="str">
        <f>IF(CONCATENATE(DATA!$BA92,DATA!$BB92)=CONCATENATE($G$7,$E$6),DATA!$AZ92,"")</f>
        <v/>
      </c>
      <c r="H98" s="201" t="str">
        <f>IF(CONCATENATE(DATA!$BA92,DATA!$BB92)=CONCATENATE($H$7,$H$6),DATA!$AZ92,"")</f>
        <v/>
      </c>
      <c r="I98" s="200" t="str">
        <f>IF(CONCATENATE(DATA!$BA92,DATA!$BB92)=CONCATENATE($I$7,$H$6),DATA!$AZ92,"")</f>
        <v/>
      </c>
      <c r="J98" s="202" t="str">
        <f>IF(CONCATENATE(DATA!$BA92,DATA!$BB92)=CONCATENATE($J$7,$H$6),DATA!$AZ92,"")</f>
        <v/>
      </c>
      <c r="K98" s="201" t="str">
        <f>IF(CONCATENATE(DATA!$BA92,DATA!$BB92)=CONCATENATE($K$7,$K$6),DATA!$AZ92,"")</f>
        <v/>
      </c>
      <c r="L98" s="200" t="str">
        <f>IF(CONCATENATE(DATA!$BA92,DATA!$BB92)=CONCATENATE($L$7,$K$6),DATA!$AZ92,"")</f>
        <v/>
      </c>
      <c r="M98" s="202" t="str">
        <f>IF(CONCATENATE(DATA!$BA92,DATA!$BB92)=CONCATENATE($M$7,$K$6),DATA!$AZ92,"")</f>
        <v/>
      </c>
      <c r="N98" s="201" t="str">
        <f>IF(CONCATENATE(DATA!$BA92,DATA!$BB92)=CONCATENATE($N$7,$N$6),DATA!$AZ92,"")</f>
        <v/>
      </c>
      <c r="O98" s="200" t="str">
        <f>IF(CONCATENATE(DATA!$BA92,DATA!$BB92)=CONCATENATE($O$7,$N$6),DATA!$AZ92,"")</f>
        <v/>
      </c>
      <c r="P98" s="202" t="str">
        <f>IF(CONCATENATE(DATA!$BA92,DATA!$BB92)=CONCATENATE($P$7,$N$6),DATA!$AZ92,"")</f>
        <v/>
      </c>
      <c r="Q98" s="201" t="str">
        <f>IF(CONCATENATE(DATA!$BA92,DATA!$BB92)=CONCATENATE($Q$7,$Q$6),DATA!$AZ92,"")</f>
        <v/>
      </c>
      <c r="R98" s="200" t="str">
        <f>IF(CONCATENATE(DATA!$BA92,DATA!$BB92)=CONCATENATE($R$7,$Q$6),DATA!$AZ92,"")</f>
        <v/>
      </c>
      <c r="S98" s="202" t="str">
        <f>IF(CONCATENATE(DATA!$BA92,DATA!$BB92)=CONCATENATE($S$7,$Q$6),DATA!$AZ92,"")</f>
        <v/>
      </c>
      <c r="T98" s="201" t="str">
        <f>IF((MID(CONCATENATE(DATA!$BA92,DATA!$BC92),1,2))=CONCATENATE($T$7,$T$6),DATA!$AZ92,"")</f>
        <v/>
      </c>
      <c r="U98" s="200" t="str">
        <f>IF((MID(CONCATENATE(DATA!$BA92,DATA!$BC92),1,2))=CONCATENATE($U$7,$T$6),DATA!$AZ92,"")</f>
        <v/>
      </c>
      <c r="V98" s="203" t="str">
        <f>IF((MID(CONCATENATE(DATA!$BA92,DATA!$BC92),1,2))=CONCATENATE($V$7,$T$6),DATA!$AZ92,"")</f>
        <v/>
      </c>
      <c r="W98" s="199" t="str">
        <f>IF((MID(CONCATENATE(DATA!$BA92,DATA!$BC92),1,2))=CONCATENATE($W$7,$W$6),DATA!$AZ92,"")</f>
        <v/>
      </c>
      <c r="X98" s="200" t="str">
        <f>IF((MID(CONCATENATE(DATA!$BA92,DATA!$BC92),1,2))=CONCATENATE($X$7,$W$6),DATA!$AZ92,"")</f>
        <v/>
      </c>
      <c r="Y98" s="203" t="str">
        <f>IF((MID(CONCATENATE(DATA!$BA92,DATA!$BC92),1,2))=CONCATENATE($Y$7,$W$6),DATA!$AZ92,"")</f>
        <v/>
      </c>
      <c r="Z98" s="199" t="str">
        <f>IF((MID(CONCATENATE(DATA!$BA92,DATA!$BC92),1,2))=CONCATENATE($Z$7,$Z$6),DATA!$AZ92,"")</f>
        <v/>
      </c>
      <c r="AA98" s="200" t="str">
        <f>IF((MID(CONCATENATE(DATA!$BA92,DATA!$BC92),1,2))=CONCATENATE($AA$7,$Z$6),DATA!$AZ92,"")</f>
        <v/>
      </c>
      <c r="AB98" s="202" t="str">
        <f>IF((MID(CONCATENATE(DATA!$BA92,DATA!$BC92),1,2))=CONCATENATE($AB$7,$Z$6),DATA!$AZ92,"")</f>
        <v/>
      </c>
      <c r="AC98" s="199" t="str">
        <f>IF((MID(CONCATENATE(DATA!$BA92,DATA!$BC92),1,2))=CONCATENATE($AC$7,$AC$6),DATA!$AZ92,"")</f>
        <v/>
      </c>
      <c r="AD98" s="200" t="str">
        <f>IF((MID(CONCATENATE(DATA!$BA92,DATA!$BC92),1,2))=CONCATENATE($AD$7,$AC$6),DATA!$AZ92,"")</f>
        <v/>
      </c>
      <c r="AE98" s="202" t="str">
        <f>IF((MID(CONCATENATE(DATA!$BA92,DATA!$BC92),1,2))=CONCATENATE($AE$7,$AC$6),DATA!$AZ92,"")</f>
        <v/>
      </c>
      <c r="AF98" s="199" t="str">
        <f>IF((MID(CONCATENATE(DATA!$BA92,DATA!$BD92),1,2))=CONCATENATE($AF$7,$AF$6),DATA!$AZ92,"")</f>
        <v/>
      </c>
      <c r="AG98" s="200" t="str">
        <f>IF((MID(CONCATENATE(DATA!$BA92,DATA!$BD92),1,2))=CONCATENATE($AG$7,$AF$6),DATA!$AZ92,"")</f>
        <v/>
      </c>
      <c r="AH98" s="202" t="str">
        <f>IF((MID(CONCATENATE(DATA!$BA92,DATA!$BD92),1,2))=CONCATENATE($AH$7,$AF$6),DATA!$AZ92,"")</f>
        <v/>
      </c>
    </row>
    <row r="99" spans="1:34" x14ac:dyDescent="0.3">
      <c r="A99" s="193" t="str">
        <f>IF(DATA!BK93&lt;&gt;"",DATA!BK93,"")</f>
        <v/>
      </c>
      <c r="B99" s="199" t="str">
        <f>IF(DATA!$BA93=B$6,IF(DATA!$AZ93&gt;0,DATA!$AZ93,""),"")</f>
        <v/>
      </c>
      <c r="C99" s="200" t="str">
        <f>IF(DATA!$BA93=C$6,IF(DATA!$AZ93&gt;0,DATA!$AZ93,""),"")</f>
        <v/>
      </c>
      <c r="D99" s="200" t="str">
        <f>IF(DATA!$BA93=D$6,IF(DATA!$AZ93&gt;0,DATA!$AZ93,""),"")</f>
        <v/>
      </c>
      <c r="E99" s="201" t="str">
        <f>IF(CONCATENATE(DATA!$BA93,DATA!$BB93)=CONCATENATE($E$7,$E$6),DATA!$AZ93,"")</f>
        <v/>
      </c>
      <c r="F99" s="200" t="str">
        <f>IF(CONCATENATE(DATA!$BA93,DATA!$BB93)=CONCATENATE($F$7,$E$6),DATA!$AZ93,"")</f>
        <v/>
      </c>
      <c r="G99" s="200" t="str">
        <f>IF(CONCATENATE(DATA!$BA93,DATA!$BB93)=CONCATENATE($G$7,$E$6),DATA!$AZ93,"")</f>
        <v/>
      </c>
      <c r="H99" s="201" t="str">
        <f>IF(CONCATENATE(DATA!$BA93,DATA!$BB93)=CONCATENATE($H$7,$H$6),DATA!$AZ93,"")</f>
        <v/>
      </c>
      <c r="I99" s="200" t="str">
        <f>IF(CONCATENATE(DATA!$BA93,DATA!$BB93)=CONCATENATE($I$7,$H$6),DATA!$AZ93,"")</f>
        <v/>
      </c>
      <c r="J99" s="202" t="str">
        <f>IF(CONCATENATE(DATA!$BA93,DATA!$BB93)=CONCATENATE($J$7,$H$6),DATA!$AZ93,"")</f>
        <v/>
      </c>
      <c r="K99" s="201" t="str">
        <f>IF(CONCATENATE(DATA!$BA93,DATA!$BB93)=CONCATENATE($K$7,$K$6),DATA!$AZ93,"")</f>
        <v/>
      </c>
      <c r="L99" s="200" t="str">
        <f>IF(CONCATENATE(DATA!$BA93,DATA!$BB93)=CONCATENATE($L$7,$K$6),DATA!$AZ93,"")</f>
        <v/>
      </c>
      <c r="M99" s="202" t="str">
        <f>IF(CONCATENATE(DATA!$BA93,DATA!$BB93)=CONCATENATE($M$7,$K$6),DATA!$AZ93,"")</f>
        <v/>
      </c>
      <c r="N99" s="201" t="str">
        <f>IF(CONCATENATE(DATA!$BA93,DATA!$BB93)=CONCATENATE($N$7,$N$6),DATA!$AZ93,"")</f>
        <v/>
      </c>
      <c r="O99" s="200" t="str">
        <f>IF(CONCATENATE(DATA!$BA93,DATA!$BB93)=CONCATENATE($O$7,$N$6),DATA!$AZ93,"")</f>
        <v/>
      </c>
      <c r="P99" s="202" t="str">
        <f>IF(CONCATENATE(DATA!$BA93,DATA!$BB93)=CONCATENATE($P$7,$N$6),DATA!$AZ93,"")</f>
        <v/>
      </c>
      <c r="Q99" s="201" t="str">
        <f>IF(CONCATENATE(DATA!$BA93,DATA!$BB93)=CONCATENATE($Q$7,$Q$6),DATA!$AZ93,"")</f>
        <v/>
      </c>
      <c r="R99" s="200" t="str">
        <f>IF(CONCATENATE(DATA!$BA93,DATA!$BB93)=CONCATENATE($R$7,$Q$6),DATA!$AZ93,"")</f>
        <v/>
      </c>
      <c r="S99" s="202" t="str">
        <f>IF(CONCATENATE(DATA!$BA93,DATA!$BB93)=CONCATENATE($S$7,$Q$6),DATA!$AZ93,"")</f>
        <v/>
      </c>
      <c r="T99" s="201" t="str">
        <f>IF((MID(CONCATENATE(DATA!$BA93,DATA!$BC93),1,2))=CONCATENATE($T$7,$T$6),DATA!$AZ93,"")</f>
        <v/>
      </c>
      <c r="U99" s="200" t="str">
        <f>IF((MID(CONCATENATE(DATA!$BA93,DATA!$BC93),1,2))=CONCATENATE($U$7,$T$6),DATA!$AZ93,"")</f>
        <v/>
      </c>
      <c r="V99" s="203" t="str">
        <f>IF((MID(CONCATENATE(DATA!$BA93,DATA!$BC93),1,2))=CONCATENATE($V$7,$T$6),DATA!$AZ93,"")</f>
        <v/>
      </c>
      <c r="W99" s="199" t="str">
        <f>IF((MID(CONCATENATE(DATA!$BA93,DATA!$BC93),1,2))=CONCATENATE($W$7,$W$6),DATA!$AZ93,"")</f>
        <v/>
      </c>
      <c r="X99" s="200" t="str">
        <f>IF((MID(CONCATENATE(DATA!$BA93,DATA!$BC93),1,2))=CONCATENATE($X$7,$W$6),DATA!$AZ93,"")</f>
        <v/>
      </c>
      <c r="Y99" s="203" t="str">
        <f>IF((MID(CONCATENATE(DATA!$BA93,DATA!$BC93),1,2))=CONCATENATE($Y$7,$W$6),DATA!$AZ93,"")</f>
        <v/>
      </c>
      <c r="Z99" s="199" t="str">
        <f>IF((MID(CONCATENATE(DATA!$BA93,DATA!$BC93),1,2))=CONCATENATE($Z$7,$Z$6),DATA!$AZ93,"")</f>
        <v/>
      </c>
      <c r="AA99" s="200" t="str">
        <f>IF((MID(CONCATENATE(DATA!$BA93,DATA!$BC93),1,2))=CONCATENATE($AA$7,$Z$6),DATA!$AZ93,"")</f>
        <v/>
      </c>
      <c r="AB99" s="202" t="str">
        <f>IF((MID(CONCATENATE(DATA!$BA93,DATA!$BC93),1,2))=CONCATENATE($AB$7,$Z$6),DATA!$AZ93,"")</f>
        <v/>
      </c>
      <c r="AC99" s="199" t="str">
        <f>IF((MID(CONCATENATE(DATA!$BA93,DATA!$BC93),1,2))=CONCATENATE($AC$7,$AC$6),DATA!$AZ93,"")</f>
        <v/>
      </c>
      <c r="AD99" s="200" t="str">
        <f>IF((MID(CONCATENATE(DATA!$BA93,DATA!$BC93),1,2))=CONCATENATE($AD$7,$AC$6),DATA!$AZ93,"")</f>
        <v/>
      </c>
      <c r="AE99" s="202" t="str">
        <f>IF((MID(CONCATENATE(DATA!$BA93,DATA!$BC93),1,2))=CONCATENATE($AE$7,$AC$6),DATA!$AZ93,"")</f>
        <v/>
      </c>
      <c r="AF99" s="199" t="str">
        <f>IF((MID(CONCATENATE(DATA!$BA93,DATA!$BD93),1,2))=CONCATENATE($AF$7,$AF$6),DATA!$AZ93,"")</f>
        <v/>
      </c>
      <c r="AG99" s="200" t="str">
        <f>IF((MID(CONCATENATE(DATA!$BA93,DATA!$BD93),1,2))=CONCATENATE($AG$7,$AF$6),DATA!$AZ93,"")</f>
        <v/>
      </c>
      <c r="AH99" s="202" t="str">
        <f>IF((MID(CONCATENATE(DATA!$BA93,DATA!$BD93),1,2))=CONCATENATE($AH$7,$AF$6),DATA!$AZ93,"")</f>
        <v/>
      </c>
    </row>
    <row r="100" spans="1:34" x14ac:dyDescent="0.3">
      <c r="A100" s="193" t="str">
        <f>IF(DATA!BK94&lt;&gt;"",DATA!BK94,"")</f>
        <v/>
      </c>
      <c r="B100" s="199" t="str">
        <f>IF(DATA!$BA94=B$6,IF(DATA!$AZ94&gt;0,DATA!$AZ94,""),"")</f>
        <v/>
      </c>
      <c r="C100" s="200" t="str">
        <f>IF(DATA!$BA94=C$6,IF(DATA!$AZ94&gt;0,DATA!$AZ94,""),"")</f>
        <v/>
      </c>
      <c r="D100" s="200" t="str">
        <f>IF(DATA!$BA94=D$6,IF(DATA!$AZ94&gt;0,DATA!$AZ94,""),"")</f>
        <v/>
      </c>
      <c r="E100" s="201" t="str">
        <f>IF(CONCATENATE(DATA!$BA94,DATA!$BB94)=CONCATENATE($E$7,$E$6),DATA!$AZ94,"")</f>
        <v/>
      </c>
      <c r="F100" s="200" t="str">
        <f>IF(CONCATENATE(DATA!$BA94,DATA!$BB94)=CONCATENATE($F$7,$E$6),DATA!$AZ94,"")</f>
        <v/>
      </c>
      <c r="G100" s="200" t="str">
        <f>IF(CONCATENATE(DATA!$BA94,DATA!$BB94)=CONCATENATE($G$7,$E$6),DATA!$AZ94,"")</f>
        <v/>
      </c>
      <c r="H100" s="201" t="str">
        <f>IF(CONCATENATE(DATA!$BA94,DATA!$BB94)=CONCATENATE($H$7,$H$6),DATA!$AZ94,"")</f>
        <v/>
      </c>
      <c r="I100" s="200" t="str">
        <f>IF(CONCATENATE(DATA!$BA94,DATA!$BB94)=CONCATENATE($I$7,$H$6),DATA!$AZ94,"")</f>
        <v/>
      </c>
      <c r="J100" s="202" t="str">
        <f>IF(CONCATENATE(DATA!$BA94,DATA!$BB94)=CONCATENATE($J$7,$H$6),DATA!$AZ94,"")</f>
        <v/>
      </c>
      <c r="K100" s="201" t="str">
        <f>IF(CONCATENATE(DATA!$BA94,DATA!$BB94)=CONCATENATE($K$7,$K$6),DATA!$AZ94,"")</f>
        <v/>
      </c>
      <c r="L100" s="200" t="str">
        <f>IF(CONCATENATE(DATA!$BA94,DATA!$BB94)=CONCATENATE($L$7,$K$6),DATA!$AZ94,"")</f>
        <v/>
      </c>
      <c r="M100" s="202" t="str">
        <f>IF(CONCATENATE(DATA!$BA94,DATA!$BB94)=CONCATENATE($M$7,$K$6),DATA!$AZ94,"")</f>
        <v/>
      </c>
      <c r="N100" s="201" t="str">
        <f>IF(CONCATENATE(DATA!$BA94,DATA!$BB94)=CONCATENATE($N$7,$N$6),DATA!$AZ94,"")</f>
        <v/>
      </c>
      <c r="O100" s="200" t="str">
        <f>IF(CONCATENATE(DATA!$BA94,DATA!$BB94)=CONCATENATE($O$7,$N$6),DATA!$AZ94,"")</f>
        <v/>
      </c>
      <c r="P100" s="202" t="str">
        <f>IF(CONCATENATE(DATA!$BA94,DATA!$BB94)=CONCATENATE($P$7,$N$6),DATA!$AZ94,"")</f>
        <v/>
      </c>
      <c r="Q100" s="201" t="str">
        <f>IF(CONCATENATE(DATA!$BA94,DATA!$BB94)=CONCATENATE($Q$7,$Q$6),DATA!$AZ94,"")</f>
        <v/>
      </c>
      <c r="R100" s="200" t="str">
        <f>IF(CONCATENATE(DATA!$BA94,DATA!$BB94)=CONCATENATE($R$7,$Q$6),DATA!$AZ94,"")</f>
        <v/>
      </c>
      <c r="S100" s="202" t="str">
        <f>IF(CONCATENATE(DATA!$BA94,DATA!$BB94)=CONCATENATE($S$7,$Q$6),DATA!$AZ94,"")</f>
        <v/>
      </c>
      <c r="T100" s="201" t="str">
        <f>IF((MID(CONCATENATE(DATA!$BA94,DATA!$BC94),1,2))=CONCATENATE($T$7,$T$6),DATA!$AZ94,"")</f>
        <v/>
      </c>
      <c r="U100" s="200" t="str">
        <f>IF((MID(CONCATENATE(DATA!$BA94,DATA!$BC94),1,2))=CONCATENATE($U$7,$T$6),DATA!$AZ94,"")</f>
        <v/>
      </c>
      <c r="V100" s="203" t="str">
        <f>IF((MID(CONCATENATE(DATA!$BA94,DATA!$BC94),1,2))=CONCATENATE($V$7,$T$6),DATA!$AZ94,"")</f>
        <v/>
      </c>
      <c r="W100" s="199" t="str">
        <f>IF((MID(CONCATENATE(DATA!$BA94,DATA!$BC94),1,2))=CONCATENATE($W$7,$W$6),DATA!$AZ94,"")</f>
        <v/>
      </c>
      <c r="X100" s="200" t="str">
        <f>IF((MID(CONCATENATE(DATA!$BA94,DATA!$BC94),1,2))=CONCATENATE($X$7,$W$6),DATA!$AZ94,"")</f>
        <v/>
      </c>
      <c r="Y100" s="203" t="str">
        <f>IF((MID(CONCATENATE(DATA!$BA94,DATA!$BC94),1,2))=CONCATENATE($Y$7,$W$6),DATA!$AZ94,"")</f>
        <v/>
      </c>
      <c r="Z100" s="199" t="str">
        <f>IF((MID(CONCATENATE(DATA!$BA94,DATA!$BC94),1,2))=CONCATENATE($Z$7,$Z$6),DATA!$AZ94,"")</f>
        <v/>
      </c>
      <c r="AA100" s="200" t="str">
        <f>IF((MID(CONCATENATE(DATA!$BA94,DATA!$BC94),1,2))=CONCATENATE($AA$7,$Z$6),DATA!$AZ94,"")</f>
        <v/>
      </c>
      <c r="AB100" s="202" t="str">
        <f>IF((MID(CONCATENATE(DATA!$BA94,DATA!$BC94),1,2))=CONCATENATE($AB$7,$Z$6),DATA!$AZ94,"")</f>
        <v/>
      </c>
      <c r="AC100" s="199" t="str">
        <f>IF((MID(CONCATENATE(DATA!$BA94,DATA!$BC94),1,2))=CONCATENATE($AC$7,$AC$6),DATA!$AZ94,"")</f>
        <v/>
      </c>
      <c r="AD100" s="200" t="str">
        <f>IF((MID(CONCATENATE(DATA!$BA94,DATA!$BC94),1,2))=CONCATENATE($AD$7,$AC$6),DATA!$AZ94,"")</f>
        <v/>
      </c>
      <c r="AE100" s="202" t="str">
        <f>IF((MID(CONCATENATE(DATA!$BA94,DATA!$BC94),1,2))=CONCATENATE($AE$7,$AC$6),DATA!$AZ94,"")</f>
        <v/>
      </c>
      <c r="AF100" s="199" t="str">
        <f>IF((MID(CONCATENATE(DATA!$BA94,DATA!$BD94),1,2))=CONCATENATE($AF$7,$AF$6),DATA!$AZ94,"")</f>
        <v/>
      </c>
      <c r="AG100" s="200" t="str">
        <f>IF((MID(CONCATENATE(DATA!$BA94,DATA!$BD94),1,2))=CONCATENATE($AG$7,$AF$6),DATA!$AZ94,"")</f>
        <v/>
      </c>
      <c r="AH100" s="202" t="str">
        <f>IF((MID(CONCATENATE(DATA!$BA94,DATA!$BD94),1,2))=CONCATENATE($AH$7,$AF$6),DATA!$AZ94,"")</f>
        <v/>
      </c>
    </row>
    <row r="101" spans="1:34" x14ac:dyDescent="0.3">
      <c r="A101" s="193" t="str">
        <f>IF(DATA!BK95&lt;&gt;"",DATA!BK95,"")</f>
        <v/>
      </c>
      <c r="B101" s="199" t="str">
        <f>IF(DATA!$BA95=B$6,IF(DATA!$AZ95&gt;0,DATA!$AZ95,""),"")</f>
        <v/>
      </c>
      <c r="C101" s="200" t="str">
        <f>IF(DATA!$BA95=C$6,IF(DATA!$AZ95&gt;0,DATA!$AZ95,""),"")</f>
        <v/>
      </c>
      <c r="D101" s="200" t="str">
        <f>IF(DATA!$BA95=D$6,IF(DATA!$AZ95&gt;0,DATA!$AZ95,""),"")</f>
        <v/>
      </c>
      <c r="E101" s="201" t="str">
        <f>IF(CONCATENATE(DATA!$BA95,DATA!$BB95)=CONCATENATE($E$7,$E$6),DATA!$AZ95,"")</f>
        <v/>
      </c>
      <c r="F101" s="200" t="str">
        <f>IF(CONCATENATE(DATA!$BA95,DATA!$BB95)=CONCATENATE($F$7,$E$6),DATA!$AZ95,"")</f>
        <v/>
      </c>
      <c r="G101" s="200" t="str">
        <f>IF(CONCATENATE(DATA!$BA95,DATA!$BB95)=CONCATENATE($G$7,$E$6),DATA!$AZ95,"")</f>
        <v/>
      </c>
      <c r="H101" s="201" t="str">
        <f>IF(CONCATENATE(DATA!$BA95,DATA!$BB95)=CONCATENATE($H$7,$H$6),DATA!$AZ95,"")</f>
        <v/>
      </c>
      <c r="I101" s="200" t="str">
        <f>IF(CONCATENATE(DATA!$BA95,DATA!$BB95)=CONCATENATE($I$7,$H$6),DATA!$AZ95,"")</f>
        <v/>
      </c>
      <c r="J101" s="202" t="str">
        <f>IF(CONCATENATE(DATA!$BA95,DATA!$BB95)=CONCATENATE($J$7,$H$6),DATA!$AZ95,"")</f>
        <v/>
      </c>
      <c r="K101" s="201" t="str">
        <f>IF(CONCATENATE(DATA!$BA95,DATA!$BB95)=CONCATENATE($K$7,$K$6),DATA!$AZ95,"")</f>
        <v/>
      </c>
      <c r="L101" s="200" t="str">
        <f>IF(CONCATENATE(DATA!$BA95,DATA!$BB95)=CONCATENATE($L$7,$K$6),DATA!$AZ95,"")</f>
        <v/>
      </c>
      <c r="M101" s="202" t="str">
        <f>IF(CONCATENATE(DATA!$BA95,DATA!$BB95)=CONCATENATE($M$7,$K$6),DATA!$AZ95,"")</f>
        <v/>
      </c>
      <c r="N101" s="201" t="str">
        <f>IF(CONCATENATE(DATA!$BA95,DATA!$BB95)=CONCATENATE($N$7,$N$6),DATA!$AZ95,"")</f>
        <v/>
      </c>
      <c r="O101" s="200" t="str">
        <f>IF(CONCATENATE(DATA!$BA95,DATA!$BB95)=CONCATENATE($O$7,$N$6),DATA!$AZ95,"")</f>
        <v/>
      </c>
      <c r="P101" s="202" t="str">
        <f>IF(CONCATENATE(DATA!$BA95,DATA!$BB95)=CONCATENATE($P$7,$N$6),DATA!$AZ95,"")</f>
        <v/>
      </c>
      <c r="Q101" s="201" t="str">
        <f>IF(CONCATENATE(DATA!$BA95,DATA!$BB95)=CONCATENATE($Q$7,$Q$6),DATA!$AZ95,"")</f>
        <v/>
      </c>
      <c r="R101" s="200" t="str">
        <f>IF(CONCATENATE(DATA!$BA95,DATA!$BB95)=CONCATENATE($R$7,$Q$6),DATA!$AZ95,"")</f>
        <v/>
      </c>
      <c r="S101" s="202" t="str">
        <f>IF(CONCATENATE(DATA!$BA95,DATA!$BB95)=CONCATENATE($S$7,$Q$6),DATA!$AZ95,"")</f>
        <v/>
      </c>
      <c r="T101" s="201" t="str">
        <f>IF((MID(CONCATENATE(DATA!$BA95,DATA!$BC95),1,2))=CONCATENATE($T$7,$T$6),DATA!$AZ95,"")</f>
        <v/>
      </c>
      <c r="U101" s="200" t="str">
        <f>IF((MID(CONCATENATE(DATA!$BA95,DATA!$BC95),1,2))=CONCATENATE($U$7,$T$6),DATA!$AZ95,"")</f>
        <v/>
      </c>
      <c r="V101" s="203" t="str">
        <f>IF((MID(CONCATENATE(DATA!$BA95,DATA!$BC95),1,2))=CONCATENATE($V$7,$T$6),DATA!$AZ95,"")</f>
        <v/>
      </c>
      <c r="W101" s="199" t="str">
        <f>IF((MID(CONCATENATE(DATA!$BA95,DATA!$BC95),1,2))=CONCATENATE($W$7,$W$6),DATA!$AZ95,"")</f>
        <v/>
      </c>
      <c r="X101" s="200" t="str">
        <f>IF((MID(CONCATENATE(DATA!$BA95,DATA!$BC95),1,2))=CONCATENATE($X$7,$W$6),DATA!$AZ95,"")</f>
        <v/>
      </c>
      <c r="Y101" s="203" t="str">
        <f>IF((MID(CONCATENATE(DATA!$BA95,DATA!$BC95),1,2))=CONCATENATE($Y$7,$W$6),DATA!$AZ95,"")</f>
        <v/>
      </c>
      <c r="Z101" s="199" t="str">
        <f>IF((MID(CONCATENATE(DATA!$BA95,DATA!$BC95),1,2))=CONCATENATE($Z$7,$Z$6),DATA!$AZ95,"")</f>
        <v/>
      </c>
      <c r="AA101" s="200" t="str">
        <f>IF((MID(CONCATENATE(DATA!$BA95,DATA!$BC95),1,2))=CONCATENATE($AA$7,$Z$6),DATA!$AZ95,"")</f>
        <v/>
      </c>
      <c r="AB101" s="202" t="str">
        <f>IF((MID(CONCATENATE(DATA!$BA95,DATA!$BC95),1,2))=CONCATENATE($AB$7,$Z$6),DATA!$AZ95,"")</f>
        <v/>
      </c>
      <c r="AC101" s="199" t="str">
        <f>IF((MID(CONCATENATE(DATA!$BA95,DATA!$BC95),1,2))=CONCATENATE($AC$7,$AC$6),DATA!$AZ95,"")</f>
        <v/>
      </c>
      <c r="AD101" s="200" t="str">
        <f>IF((MID(CONCATENATE(DATA!$BA95,DATA!$BC95),1,2))=CONCATENATE($AD$7,$AC$6),DATA!$AZ95,"")</f>
        <v/>
      </c>
      <c r="AE101" s="202" t="str">
        <f>IF((MID(CONCATENATE(DATA!$BA95,DATA!$BC95),1,2))=CONCATENATE($AE$7,$AC$6),DATA!$AZ95,"")</f>
        <v/>
      </c>
      <c r="AF101" s="199" t="str">
        <f>IF((MID(CONCATENATE(DATA!$BA95,DATA!$BD95),1,2))=CONCATENATE($AF$7,$AF$6),DATA!$AZ95,"")</f>
        <v/>
      </c>
      <c r="AG101" s="200" t="str">
        <f>IF((MID(CONCATENATE(DATA!$BA95,DATA!$BD95),1,2))=CONCATENATE($AG$7,$AF$6),DATA!$AZ95,"")</f>
        <v/>
      </c>
      <c r="AH101" s="202" t="str">
        <f>IF((MID(CONCATENATE(DATA!$BA95,DATA!$BD95),1,2))=CONCATENATE($AH$7,$AF$6),DATA!$AZ95,"")</f>
        <v/>
      </c>
    </row>
    <row r="102" spans="1:34" x14ac:dyDescent="0.3">
      <c r="A102" s="193" t="str">
        <f>IF(DATA!BK96&lt;&gt;"",DATA!BK96,"")</f>
        <v/>
      </c>
      <c r="B102" s="199" t="str">
        <f>IF(DATA!$BA96=B$6,IF(DATA!$AZ96&gt;0,DATA!$AZ96,""),"")</f>
        <v/>
      </c>
      <c r="C102" s="200" t="str">
        <f>IF(DATA!$BA96=C$6,IF(DATA!$AZ96&gt;0,DATA!$AZ96,""),"")</f>
        <v/>
      </c>
      <c r="D102" s="200" t="str">
        <f>IF(DATA!$BA96=D$6,IF(DATA!$AZ96&gt;0,DATA!$AZ96,""),"")</f>
        <v/>
      </c>
      <c r="E102" s="201" t="str">
        <f>IF(CONCATENATE(DATA!$BA96,DATA!$BB96)=CONCATENATE($E$7,$E$6),DATA!$AZ96,"")</f>
        <v/>
      </c>
      <c r="F102" s="200" t="str">
        <f>IF(CONCATENATE(DATA!$BA96,DATA!$BB96)=CONCATENATE($F$7,$E$6),DATA!$AZ96,"")</f>
        <v/>
      </c>
      <c r="G102" s="200" t="str">
        <f>IF(CONCATENATE(DATA!$BA96,DATA!$BB96)=CONCATENATE($G$7,$E$6),DATA!$AZ96,"")</f>
        <v/>
      </c>
      <c r="H102" s="201" t="str">
        <f>IF(CONCATENATE(DATA!$BA96,DATA!$BB96)=CONCATENATE($H$7,$H$6),DATA!$AZ96,"")</f>
        <v/>
      </c>
      <c r="I102" s="200" t="str">
        <f>IF(CONCATENATE(DATA!$BA96,DATA!$BB96)=CONCATENATE($I$7,$H$6),DATA!$AZ96,"")</f>
        <v/>
      </c>
      <c r="J102" s="202" t="str">
        <f>IF(CONCATENATE(DATA!$BA96,DATA!$BB96)=CONCATENATE($J$7,$H$6),DATA!$AZ96,"")</f>
        <v/>
      </c>
      <c r="K102" s="201" t="str">
        <f>IF(CONCATENATE(DATA!$BA96,DATA!$BB96)=CONCATENATE($K$7,$K$6),DATA!$AZ96,"")</f>
        <v/>
      </c>
      <c r="L102" s="200" t="str">
        <f>IF(CONCATENATE(DATA!$BA96,DATA!$BB96)=CONCATENATE($L$7,$K$6),DATA!$AZ96,"")</f>
        <v/>
      </c>
      <c r="M102" s="202" t="str">
        <f>IF(CONCATENATE(DATA!$BA96,DATA!$BB96)=CONCATENATE($M$7,$K$6),DATA!$AZ96,"")</f>
        <v/>
      </c>
      <c r="N102" s="201" t="str">
        <f>IF(CONCATENATE(DATA!$BA96,DATA!$BB96)=CONCATENATE($N$7,$N$6),DATA!$AZ96,"")</f>
        <v/>
      </c>
      <c r="O102" s="200" t="str">
        <f>IF(CONCATENATE(DATA!$BA96,DATA!$BB96)=CONCATENATE($O$7,$N$6),DATA!$AZ96,"")</f>
        <v/>
      </c>
      <c r="P102" s="202" t="str">
        <f>IF(CONCATENATE(DATA!$BA96,DATA!$BB96)=CONCATENATE($P$7,$N$6),DATA!$AZ96,"")</f>
        <v/>
      </c>
      <c r="Q102" s="201" t="str">
        <f>IF(CONCATENATE(DATA!$BA96,DATA!$BB96)=CONCATENATE($Q$7,$Q$6),DATA!$AZ96,"")</f>
        <v/>
      </c>
      <c r="R102" s="200" t="str">
        <f>IF(CONCATENATE(DATA!$BA96,DATA!$BB96)=CONCATENATE($R$7,$Q$6),DATA!$AZ96,"")</f>
        <v/>
      </c>
      <c r="S102" s="202" t="str">
        <f>IF(CONCATENATE(DATA!$BA96,DATA!$BB96)=CONCATENATE($S$7,$Q$6),DATA!$AZ96,"")</f>
        <v/>
      </c>
      <c r="T102" s="201" t="str">
        <f>IF((MID(CONCATENATE(DATA!$BA96,DATA!$BC96),1,2))=CONCATENATE($T$7,$T$6),DATA!$AZ96,"")</f>
        <v/>
      </c>
      <c r="U102" s="200" t="str">
        <f>IF((MID(CONCATENATE(DATA!$BA96,DATA!$BC96),1,2))=CONCATENATE($U$7,$T$6),DATA!$AZ96,"")</f>
        <v/>
      </c>
      <c r="V102" s="203" t="str">
        <f>IF((MID(CONCATENATE(DATA!$BA96,DATA!$BC96),1,2))=CONCATENATE($V$7,$T$6),DATA!$AZ96,"")</f>
        <v/>
      </c>
      <c r="W102" s="199" t="str">
        <f>IF((MID(CONCATENATE(DATA!$BA96,DATA!$BC96),1,2))=CONCATENATE($W$7,$W$6),DATA!$AZ96,"")</f>
        <v/>
      </c>
      <c r="X102" s="200" t="str">
        <f>IF((MID(CONCATENATE(DATA!$BA96,DATA!$BC96),1,2))=CONCATENATE($X$7,$W$6),DATA!$AZ96,"")</f>
        <v/>
      </c>
      <c r="Y102" s="203" t="str">
        <f>IF((MID(CONCATENATE(DATA!$BA96,DATA!$BC96),1,2))=CONCATENATE($Y$7,$W$6),DATA!$AZ96,"")</f>
        <v/>
      </c>
      <c r="Z102" s="199" t="str">
        <f>IF((MID(CONCATENATE(DATA!$BA96,DATA!$BC96),1,2))=CONCATENATE($Z$7,$Z$6),DATA!$AZ96,"")</f>
        <v/>
      </c>
      <c r="AA102" s="200" t="str">
        <f>IF((MID(CONCATENATE(DATA!$BA96,DATA!$BC96),1,2))=CONCATENATE($AA$7,$Z$6),DATA!$AZ96,"")</f>
        <v/>
      </c>
      <c r="AB102" s="202" t="str">
        <f>IF((MID(CONCATENATE(DATA!$BA96,DATA!$BC96),1,2))=CONCATENATE($AB$7,$Z$6),DATA!$AZ96,"")</f>
        <v/>
      </c>
      <c r="AC102" s="199" t="str">
        <f>IF((MID(CONCATENATE(DATA!$BA96,DATA!$BC96),1,2))=CONCATENATE($AC$7,$AC$6),DATA!$AZ96,"")</f>
        <v/>
      </c>
      <c r="AD102" s="200" t="str">
        <f>IF((MID(CONCATENATE(DATA!$BA96,DATA!$BC96),1,2))=CONCATENATE($AD$7,$AC$6),DATA!$AZ96,"")</f>
        <v/>
      </c>
      <c r="AE102" s="202" t="str">
        <f>IF((MID(CONCATENATE(DATA!$BA96,DATA!$BC96),1,2))=CONCATENATE($AE$7,$AC$6),DATA!$AZ96,"")</f>
        <v/>
      </c>
      <c r="AF102" s="199" t="str">
        <f>IF((MID(CONCATENATE(DATA!$BA96,DATA!$BD96),1,2))=CONCATENATE($AF$7,$AF$6),DATA!$AZ96,"")</f>
        <v/>
      </c>
      <c r="AG102" s="200" t="str">
        <f>IF((MID(CONCATENATE(DATA!$BA96,DATA!$BD96),1,2))=CONCATENATE($AG$7,$AF$6),DATA!$AZ96,"")</f>
        <v/>
      </c>
      <c r="AH102" s="202" t="str">
        <f>IF((MID(CONCATENATE(DATA!$BA96,DATA!$BD96),1,2))=CONCATENATE($AH$7,$AF$6),DATA!$AZ96,"")</f>
        <v/>
      </c>
    </row>
    <row r="103" spans="1:34" x14ac:dyDescent="0.3">
      <c r="A103" s="193" t="str">
        <f>IF(DATA!BK97&lt;&gt;"",DATA!BK97,"")</f>
        <v/>
      </c>
      <c r="B103" s="199" t="str">
        <f>IF(DATA!$BA97=B$6,IF(DATA!$AZ97&gt;0,DATA!$AZ97,""),"")</f>
        <v/>
      </c>
      <c r="C103" s="200" t="str">
        <f>IF(DATA!$BA97=C$6,IF(DATA!$AZ97&gt;0,DATA!$AZ97,""),"")</f>
        <v/>
      </c>
      <c r="D103" s="200" t="str">
        <f>IF(DATA!$BA97=D$6,IF(DATA!$AZ97&gt;0,DATA!$AZ97,""),"")</f>
        <v/>
      </c>
      <c r="E103" s="201" t="str">
        <f>IF(CONCATENATE(DATA!$BA97,DATA!$BB97)=CONCATENATE($E$7,$E$6),DATA!$AZ97,"")</f>
        <v/>
      </c>
      <c r="F103" s="200" t="str">
        <f>IF(CONCATENATE(DATA!$BA97,DATA!$BB97)=CONCATENATE($F$7,$E$6),DATA!$AZ97,"")</f>
        <v/>
      </c>
      <c r="G103" s="200" t="str">
        <f>IF(CONCATENATE(DATA!$BA97,DATA!$BB97)=CONCATENATE($G$7,$E$6),DATA!$AZ97,"")</f>
        <v/>
      </c>
      <c r="H103" s="201" t="str">
        <f>IF(CONCATENATE(DATA!$BA97,DATA!$BB97)=CONCATENATE($H$7,$H$6),DATA!$AZ97,"")</f>
        <v/>
      </c>
      <c r="I103" s="200" t="str">
        <f>IF(CONCATENATE(DATA!$BA97,DATA!$BB97)=CONCATENATE($I$7,$H$6),DATA!$AZ97,"")</f>
        <v/>
      </c>
      <c r="J103" s="202" t="str">
        <f>IF(CONCATENATE(DATA!$BA97,DATA!$BB97)=CONCATENATE($J$7,$H$6),DATA!$AZ97,"")</f>
        <v/>
      </c>
      <c r="K103" s="201" t="str">
        <f>IF(CONCATENATE(DATA!$BA97,DATA!$BB97)=CONCATENATE($K$7,$K$6),DATA!$AZ97,"")</f>
        <v/>
      </c>
      <c r="L103" s="200" t="str">
        <f>IF(CONCATENATE(DATA!$BA97,DATA!$BB97)=CONCATENATE($L$7,$K$6),DATA!$AZ97,"")</f>
        <v/>
      </c>
      <c r="M103" s="202" t="str">
        <f>IF(CONCATENATE(DATA!$BA97,DATA!$BB97)=CONCATENATE($M$7,$K$6),DATA!$AZ97,"")</f>
        <v/>
      </c>
      <c r="N103" s="201" t="str">
        <f>IF(CONCATENATE(DATA!$BA97,DATA!$BB97)=CONCATENATE($N$7,$N$6),DATA!$AZ97,"")</f>
        <v/>
      </c>
      <c r="O103" s="200" t="str">
        <f>IF(CONCATENATE(DATA!$BA97,DATA!$BB97)=CONCATENATE($O$7,$N$6),DATA!$AZ97,"")</f>
        <v/>
      </c>
      <c r="P103" s="202" t="str">
        <f>IF(CONCATENATE(DATA!$BA97,DATA!$BB97)=CONCATENATE($P$7,$N$6),DATA!$AZ97,"")</f>
        <v/>
      </c>
      <c r="Q103" s="201" t="str">
        <f>IF(CONCATENATE(DATA!$BA97,DATA!$BB97)=CONCATENATE($Q$7,$Q$6),DATA!$AZ97,"")</f>
        <v/>
      </c>
      <c r="R103" s="200" t="str">
        <f>IF(CONCATENATE(DATA!$BA97,DATA!$BB97)=CONCATENATE($R$7,$Q$6),DATA!$AZ97,"")</f>
        <v/>
      </c>
      <c r="S103" s="202" t="str">
        <f>IF(CONCATENATE(DATA!$BA97,DATA!$BB97)=CONCATENATE($S$7,$Q$6),DATA!$AZ97,"")</f>
        <v/>
      </c>
      <c r="T103" s="201" t="str">
        <f>IF((MID(CONCATENATE(DATA!$BA97,DATA!$BC97),1,2))=CONCATENATE($T$7,$T$6),DATA!$AZ97,"")</f>
        <v/>
      </c>
      <c r="U103" s="200" t="str">
        <f>IF((MID(CONCATENATE(DATA!$BA97,DATA!$BC97),1,2))=CONCATENATE($U$7,$T$6),DATA!$AZ97,"")</f>
        <v/>
      </c>
      <c r="V103" s="203" t="str">
        <f>IF((MID(CONCATENATE(DATA!$BA97,DATA!$BC97),1,2))=CONCATENATE($V$7,$T$6),DATA!$AZ97,"")</f>
        <v/>
      </c>
      <c r="W103" s="199" t="str">
        <f>IF((MID(CONCATENATE(DATA!$BA97,DATA!$BC97),1,2))=CONCATENATE($W$7,$W$6),DATA!$AZ97,"")</f>
        <v/>
      </c>
      <c r="X103" s="200" t="str">
        <f>IF((MID(CONCATENATE(DATA!$BA97,DATA!$BC97),1,2))=CONCATENATE($X$7,$W$6),DATA!$AZ97,"")</f>
        <v/>
      </c>
      <c r="Y103" s="203" t="str">
        <f>IF((MID(CONCATENATE(DATA!$BA97,DATA!$BC97),1,2))=CONCATENATE($Y$7,$W$6),DATA!$AZ97,"")</f>
        <v/>
      </c>
      <c r="Z103" s="199" t="str">
        <f>IF((MID(CONCATENATE(DATA!$BA97,DATA!$BC97),1,2))=CONCATENATE($Z$7,$Z$6),DATA!$AZ97,"")</f>
        <v/>
      </c>
      <c r="AA103" s="200" t="str">
        <f>IF((MID(CONCATENATE(DATA!$BA97,DATA!$BC97),1,2))=CONCATENATE($AA$7,$Z$6),DATA!$AZ97,"")</f>
        <v/>
      </c>
      <c r="AB103" s="202" t="str">
        <f>IF((MID(CONCATENATE(DATA!$BA97,DATA!$BC97),1,2))=CONCATENATE($AB$7,$Z$6),DATA!$AZ97,"")</f>
        <v/>
      </c>
      <c r="AC103" s="199" t="str">
        <f>IF((MID(CONCATENATE(DATA!$BA97,DATA!$BC97),1,2))=CONCATENATE($AC$7,$AC$6),DATA!$AZ97,"")</f>
        <v/>
      </c>
      <c r="AD103" s="200" t="str">
        <f>IF((MID(CONCATENATE(DATA!$BA97,DATA!$BC97),1,2))=CONCATENATE($AD$7,$AC$6),DATA!$AZ97,"")</f>
        <v/>
      </c>
      <c r="AE103" s="202" t="str">
        <f>IF((MID(CONCATENATE(DATA!$BA97,DATA!$BC97),1,2))=CONCATENATE($AE$7,$AC$6),DATA!$AZ97,"")</f>
        <v/>
      </c>
      <c r="AF103" s="199" t="str">
        <f>IF((MID(CONCATENATE(DATA!$BA97,DATA!$BD97),1,2))=CONCATENATE($AF$7,$AF$6),DATA!$AZ97,"")</f>
        <v/>
      </c>
      <c r="AG103" s="200" t="str">
        <f>IF((MID(CONCATENATE(DATA!$BA97,DATA!$BD97),1,2))=CONCATENATE($AG$7,$AF$6),DATA!$AZ97,"")</f>
        <v/>
      </c>
      <c r="AH103" s="202" t="str">
        <f>IF((MID(CONCATENATE(DATA!$BA97,DATA!$BD97),1,2))=CONCATENATE($AH$7,$AF$6),DATA!$AZ97,"")</f>
        <v/>
      </c>
    </row>
    <row r="104" spans="1:34" x14ac:dyDescent="0.3">
      <c r="A104" s="193" t="str">
        <f>IF(DATA!BK98&lt;&gt;"",DATA!BK98,"")</f>
        <v/>
      </c>
      <c r="B104" s="199" t="str">
        <f>IF(DATA!$BA98=B$6,IF(DATA!$AZ98&gt;0,DATA!$AZ98,""),"")</f>
        <v/>
      </c>
      <c r="C104" s="200" t="str">
        <f>IF(DATA!$BA98=C$6,IF(DATA!$AZ98&gt;0,DATA!$AZ98,""),"")</f>
        <v/>
      </c>
      <c r="D104" s="200" t="str">
        <f>IF(DATA!$BA98=D$6,IF(DATA!$AZ98&gt;0,DATA!$AZ98,""),"")</f>
        <v/>
      </c>
      <c r="E104" s="201" t="str">
        <f>IF(CONCATENATE(DATA!$BA98,DATA!$BB98)=CONCATENATE($E$7,$E$6),DATA!$AZ98,"")</f>
        <v/>
      </c>
      <c r="F104" s="200" t="str">
        <f>IF(CONCATENATE(DATA!$BA98,DATA!$BB98)=CONCATENATE($F$7,$E$6),DATA!$AZ98,"")</f>
        <v/>
      </c>
      <c r="G104" s="200" t="str">
        <f>IF(CONCATENATE(DATA!$BA98,DATA!$BB98)=CONCATENATE($G$7,$E$6),DATA!$AZ98,"")</f>
        <v/>
      </c>
      <c r="H104" s="201" t="str">
        <f>IF(CONCATENATE(DATA!$BA98,DATA!$BB98)=CONCATENATE($H$7,$H$6),DATA!$AZ98,"")</f>
        <v/>
      </c>
      <c r="I104" s="200" t="str">
        <f>IF(CONCATENATE(DATA!$BA98,DATA!$BB98)=CONCATENATE($I$7,$H$6),DATA!$AZ98,"")</f>
        <v/>
      </c>
      <c r="J104" s="202" t="str">
        <f>IF(CONCATENATE(DATA!$BA98,DATA!$BB98)=CONCATENATE($J$7,$H$6),DATA!$AZ98,"")</f>
        <v/>
      </c>
      <c r="K104" s="201" t="str">
        <f>IF(CONCATENATE(DATA!$BA98,DATA!$BB98)=CONCATENATE($K$7,$K$6),DATA!$AZ98,"")</f>
        <v/>
      </c>
      <c r="L104" s="200" t="str">
        <f>IF(CONCATENATE(DATA!$BA98,DATA!$BB98)=CONCATENATE($L$7,$K$6),DATA!$AZ98,"")</f>
        <v/>
      </c>
      <c r="M104" s="202" t="str">
        <f>IF(CONCATENATE(DATA!$BA98,DATA!$BB98)=CONCATENATE($M$7,$K$6),DATA!$AZ98,"")</f>
        <v/>
      </c>
      <c r="N104" s="201" t="str">
        <f>IF(CONCATENATE(DATA!$BA98,DATA!$BB98)=CONCATENATE($N$7,$N$6),DATA!$AZ98,"")</f>
        <v/>
      </c>
      <c r="O104" s="200" t="str">
        <f>IF(CONCATENATE(DATA!$BA98,DATA!$BB98)=CONCATENATE($O$7,$N$6),DATA!$AZ98,"")</f>
        <v/>
      </c>
      <c r="P104" s="202" t="str">
        <f>IF(CONCATENATE(DATA!$BA98,DATA!$BB98)=CONCATENATE($P$7,$N$6),DATA!$AZ98,"")</f>
        <v/>
      </c>
      <c r="Q104" s="201" t="str">
        <f>IF(CONCATENATE(DATA!$BA98,DATA!$BB98)=CONCATENATE($Q$7,$Q$6),DATA!$AZ98,"")</f>
        <v/>
      </c>
      <c r="R104" s="200" t="str">
        <f>IF(CONCATENATE(DATA!$BA98,DATA!$BB98)=CONCATENATE($R$7,$Q$6),DATA!$AZ98,"")</f>
        <v/>
      </c>
      <c r="S104" s="202" t="str">
        <f>IF(CONCATENATE(DATA!$BA98,DATA!$BB98)=CONCATENATE($S$7,$Q$6),DATA!$AZ98,"")</f>
        <v/>
      </c>
      <c r="T104" s="201" t="str">
        <f>IF((MID(CONCATENATE(DATA!$BA98,DATA!$BC98),1,2))=CONCATENATE($T$7,$T$6),DATA!$AZ98,"")</f>
        <v/>
      </c>
      <c r="U104" s="200" t="str">
        <f>IF((MID(CONCATENATE(DATA!$BA98,DATA!$BC98),1,2))=CONCATENATE($U$7,$T$6),DATA!$AZ98,"")</f>
        <v/>
      </c>
      <c r="V104" s="203" t="str">
        <f>IF((MID(CONCATENATE(DATA!$BA98,DATA!$BC98),1,2))=CONCATENATE($V$7,$T$6),DATA!$AZ98,"")</f>
        <v/>
      </c>
      <c r="W104" s="199" t="str">
        <f>IF((MID(CONCATENATE(DATA!$BA98,DATA!$BC98),1,2))=CONCATENATE($W$7,$W$6),DATA!$AZ98,"")</f>
        <v/>
      </c>
      <c r="X104" s="200" t="str">
        <f>IF((MID(CONCATENATE(DATA!$BA98,DATA!$BC98),1,2))=CONCATENATE($X$7,$W$6),DATA!$AZ98,"")</f>
        <v/>
      </c>
      <c r="Y104" s="203" t="str">
        <f>IF((MID(CONCATENATE(DATA!$BA98,DATA!$BC98),1,2))=CONCATENATE($Y$7,$W$6),DATA!$AZ98,"")</f>
        <v/>
      </c>
      <c r="Z104" s="199" t="str">
        <f>IF((MID(CONCATENATE(DATA!$BA98,DATA!$BC98),1,2))=CONCATENATE($Z$7,$Z$6),DATA!$AZ98,"")</f>
        <v/>
      </c>
      <c r="AA104" s="200" t="str">
        <f>IF((MID(CONCATENATE(DATA!$BA98,DATA!$BC98),1,2))=CONCATENATE($AA$7,$Z$6),DATA!$AZ98,"")</f>
        <v/>
      </c>
      <c r="AB104" s="202" t="str">
        <f>IF((MID(CONCATENATE(DATA!$BA98,DATA!$BC98),1,2))=CONCATENATE($AB$7,$Z$6),DATA!$AZ98,"")</f>
        <v/>
      </c>
      <c r="AC104" s="199" t="str">
        <f>IF((MID(CONCATENATE(DATA!$BA98,DATA!$BC98),1,2))=CONCATENATE($AC$7,$AC$6),DATA!$AZ98,"")</f>
        <v/>
      </c>
      <c r="AD104" s="200" t="str">
        <f>IF((MID(CONCATENATE(DATA!$BA98,DATA!$BC98),1,2))=CONCATENATE($AD$7,$AC$6),DATA!$AZ98,"")</f>
        <v/>
      </c>
      <c r="AE104" s="202" t="str">
        <f>IF((MID(CONCATENATE(DATA!$BA98,DATA!$BC98),1,2))=CONCATENATE($AE$7,$AC$6),DATA!$AZ98,"")</f>
        <v/>
      </c>
      <c r="AF104" s="199" t="str">
        <f>IF((MID(CONCATENATE(DATA!$BA98,DATA!$BD98),1,2))=CONCATENATE($AF$7,$AF$6),DATA!$AZ98,"")</f>
        <v/>
      </c>
      <c r="AG104" s="200" t="str">
        <f>IF((MID(CONCATENATE(DATA!$BA98,DATA!$BD98),1,2))=CONCATENATE($AG$7,$AF$6),DATA!$AZ98,"")</f>
        <v/>
      </c>
      <c r="AH104" s="202" t="str">
        <f>IF((MID(CONCATENATE(DATA!$BA98,DATA!$BD98),1,2))=CONCATENATE($AH$7,$AF$6),DATA!$AZ98,"")</f>
        <v/>
      </c>
    </row>
    <row r="105" spans="1:34" x14ac:dyDescent="0.3">
      <c r="A105" s="193" t="str">
        <f>IF(DATA!BK99&lt;&gt;"",DATA!BK99,"")</f>
        <v/>
      </c>
      <c r="B105" s="199" t="str">
        <f>IF(DATA!$BA99=B$6,IF(DATA!$AZ99&gt;0,DATA!$AZ99,""),"")</f>
        <v/>
      </c>
      <c r="C105" s="200" t="str">
        <f>IF(DATA!$BA99=C$6,IF(DATA!$AZ99&gt;0,DATA!$AZ99,""),"")</f>
        <v/>
      </c>
      <c r="D105" s="200" t="str">
        <f>IF(DATA!$BA99=D$6,IF(DATA!$AZ99&gt;0,DATA!$AZ99,""),"")</f>
        <v/>
      </c>
      <c r="E105" s="201" t="str">
        <f>IF(CONCATENATE(DATA!$BA99,DATA!$BB99)=CONCATENATE($E$7,$E$6),DATA!$AZ99,"")</f>
        <v/>
      </c>
      <c r="F105" s="200" t="str">
        <f>IF(CONCATENATE(DATA!$BA99,DATA!$BB99)=CONCATENATE($F$7,$E$6),DATA!$AZ99,"")</f>
        <v/>
      </c>
      <c r="G105" s="200" t="str">
        <f>IF(CONCATENATE(DATA!$BA99,DATA!$BB99)=CONCATENATE($G$7,$E$6),DATA!$AZ99,"")</f>
        <v/>
      </c>
      <c r="H105" s="201" t="str">
        <f>IF(CONCATENATE(DATA!$BA99,DATA!$BB99)=CONCATENATE($H$7,$H$6),DATA!$AZ99,"")</f>
        <v/>
      </c>
      <c r="I105" s="200" t="str">
        <f>IF(CONCATENATE(DATA!$BA99,DATA!$BB99)=CONCATENATE($I$7,$H$6),DATA!$AZ99,"")</f>
        <v/>
      </c>
      <c r="J105" s="202" t="str">
        <f>IF(CONCATENATE(DATA!$BA99,DATA!$BB99)=CONCATENATE($J$7,$H$6),DATA!$AZ99,"")</f>
        <v/>
      </c>
      <c r="K105" s="201" t="str">
        <f>IF(CONCATENATE(DATA!$BA99,DATA!$BB99)=CONCATENATE($K$7,$K$6),DATA!$AZ99,"")</f>
        <v/>
      </c>
      <c r="L105" s="200" t="str">
        <f>IF(CONCATENATE(DATA!$BA99,DATA!$BB99)=CONCATENATE($L$7,$K$6),DATA!$AZ99,"")</f>
        <v/>
      </c>
      <c r="M105" s="202" t="str">
        <f>IF(CONCATENATE(DATA!$BA99,DATA!$BB99)=CONCATENATE($M$7,$K$6),DATA!$AZ99,"")</f>
        <v/>
      </c>
      <c r="N105" s="201" t="str">
        <f>IF(CONCATENATE(DATA!$BA99,DATA!$BB99)=CONCATENATE($N$7,$N$6),DATA!$AZ99,"")</f>
        <v/>
      </c>
      <c r="O105" s="200" t="str">
        <f>IF(CONCATENATE(DATA!$BA99,DATA!$BB99)=CONCATENATE($O$7,$N$6),DATA!$AZ99,"")</f>
        <v/>
      </c>
      <c r="P105" s="202" t="str">
        <f>IF(CONCATENATE(DATA!$BA99,DATA!$BB99)=CONCATENATE($P$7,$N$6),DATA!$AZ99,"")</f>
        <v/>
      </c>
      <c r="Q105" s="201" t="str">
        <f>IF(CONCATENATE(DATA!$BA99,DATA!$BB99)=CONCATENATE($Q$7,$Q$6),DATA!$AZ99,"")</f>
        <v/>
      </c>
      <c r="R105" s="200" t="str">
        <f>IF(CONCATENATE(DATA!$BA99,DATA!$BB99)=CONCATENATE($R$7,$Q$6),DATA!$AZ99,"")</f>
        <v/>
      </c>
      <c r="S105" s="202" t="str">
        <f>IF(CONCATENATE(DATA!$BA99,DATA!$BB99)=CONCATENATE($S$7,$Q$6),DATA!$AZ99,"")</f>
        <v/>
      </c>
      <c r="T105" s="201" t="str">
        <f>IF((MID(CONCATENATE(DATA!$BA99,DATA!$BC99),1,2))=CONCATENATE($T$7,$T$6),DATA!$AZ99,"")</f>
        <v/>
      </c>
      <c r="U105" s="200" t="str">
        <f>IF((MID(CONCATENATE(DATA!$BA99,DATA!$BC99),1,2))=CONCATENATE($U$7,$T$6),DATA!$AZ99,"")</f>
        <v/>
      </c>
      <c r="V105" s="203" t="str">
        <f>IF((MID(CONCATENATE(DATA!$BA99,DATA!$BC99),1,2))=CONCATENATE($V$7,$T$6),DATA!$AZ99,"")</f>
        <v/>
      </c>
      <c r="W105" s="199" t="str">
        <f>IF((MID(CONCATENATE(DATA!$BA99,DATA!$BC99),1,2))=CONCATENATE($W$7,$W$6),DATA!$AZ99,"")</f>
        <v/>
      </c>
      <c r="X105" s="200" t="str">
        <f>IF((MID(CONCATENATE(DATA!$BA99,DATA!$BC99),1,2))=CONCATENATE($X$7,$W$6),DATA!$AZ99,"")</f>
        <v/>
      </c>
      <c r="Y105" s="203" t="str">
        <f>IF((MID(CONCATENATE(DATA!$BA99,DATA!$BC99),1,2))=CONCATENATE($Y$7,$W$6),DATA!$AZ99,"")</f>
        <v/>
      </c>
      <c r="Z105" s="199" t="str">
        <f>IF((MID(CONCATENATE(DATA!$BA99,DATA!$BC99),1,2))=CONCATENATE($Z$7,$Z$6),DATA!$AZ99,"")</f>
        <v/>
      </c>
      <c r="AA105" s="200" t="str">
        <f>IF((MID(CONCATENATE(DATA!$BA99,DATA!$BC99),1,2))=CONCATENATE($AA$7,$Z$6),DATA!$AZ99,"")</f>
        <v/>
      </c>
      <c r="AB105" s="202" t="str">
        <f>IF((MID(CONCATENATE(DATA!$BA99,DATA!$BC99),1,2))=CONCATENATE($AB$7,$Z$6),DATA!$AZ99,"")</f>
        <v/>
      </c>
      <c r="AC105" s="199" t="str">
        <f>IF((MID(CONCATENATE(DATA!$BA99,DATA!$BC99),1,2))=CONCATENATE($AC$7,$AC$6),DATA!$AZ99,"")</f>
        <v/>
      </c>
      <c r="AD105" s="200" t="str">
        <f>IF((MID(CONCATENATE(DATA!$BA99,DATA!$BC99),1,2))=CONCATENATE($AD$7,$AC$6),DATA!$AZ99,"")</f>
        <v/>
      </c>
      <c r="AE105" s="202" t="str">
        <f>IF((MID(CONCATENATE(DATA!$BA99,DATA!$BC99),1,2))=CONCATENATE($AE$7,$AC$6),DATA!$AZ99,"")</f>
        <v/>
      </c>
      <c r="AF105" s="199" t="str">
        <f>IF((MID(CONCATENATE(DATA!$BA99,DATA!$BD99),1,2))=CONCATENATE($AF$7,$AF$6),DATA!$AZ99,"")</f>
        <v/>
      </c>
      <c r="AG105" s="200" t="str">
        <f>IF((MID(CONCATENATE(DATA!$BA99,DATA!$BD99),1,2))=CONCATENATE($AG$7,$AF$6),DATA!$AZ99,"")</f>
        <v/>
      </c>
      <c r="AH105" s="202" t="str">
        <f>IF((MID(CONCATENATE(DATA!$BA99,DATA!$BD99),1,2))=CONCATENATE($AH$7,$AF$6),DATA!$AZ99,"")</f>
        <v/>
      </c>
    </row>
    <row r="106" spans="1:34" x14ac:dyDescent="0.3">
      <c r="A106" s="193" t="str">
        <f>IF(DATA!BK100&lt;&gt;"",DATA!BK100,"")</f>
        <v/>
      </c>
      <c r="B106" s="199" t="str">
        <f>IF(DATA!$BA100=B$6,IF(DATA!$AZ100&gt;0,DATA!$AZ100,""),"")</f>
        <v/>
      </c>
      <c r="C106" s="200" t="str">
        <f>IF(DATA!$BA100=C$6,IF(DATA!$AZ100&gt;0,DATA!$AZ100,""),"")</f>
        <v/>
      </c>
      <c r="D106" s="200" t="str">
        <f>IF(DATA!$BA100=D$6,IF(DATA!$AZ100&gt;0,DATA!$AZ100,""),"")</f>
        <v/>
      </c>
      <c r="E106" s="201" t="str">
        <f>IF(CONCATENATE(DATA!$BA100,DATA!$BB100)=CONCATENATE($E$7,$E$6),DATA!$AZ100,"")</f>
        <v/>
      </c>
      <c r="F106" s="200" t="str">
        <f>IF(CONCATENATE(DATA!$BA100,DATA!$BB100)=CONCATENATE($F$7,$E$6),DATA!$AZ100,"")</f>
        <v/>
      </c>
      <c r="G106" s="200" t="str">
        <f>IF(CONCATENATE(DATA!$BA100,DATA!$BB100)=CONCATENATE($G$7,$E$6),DATA!$AZ100,"")</f>
        <v/>
      </c>
      <c r="H106" s="201" t="str">
        <f>IF(CONCATENATE(DATA!$BA100,DATA!$BB100)=CONCATENATE($H$7,$H$6),DATA!$AZ100,"")</f>
        <v/>
      </c>
      <c r="I106" s="200" t="str">
        <f>IF(CONCATENATE(DATA!$BA100,DATA!$BB100)=CONCATENATE($I$7,$H$6),DATA!$AZ100,"")</f>
        <v/>
      </c>
      <c r="J106" s="202" t="str">
        <f>IF(CONCATENATE(DATA!$BA100,DATA!$BB100)=CONCATENATE($J$7,$H$6),DATA!$AZ100,"")</f>
        <v/>
      </c>
      <c r="K106" s="201" t="str">
        <f>IF(CONCATENATE(DATA!$BA100,DATA!$BB100)=CONCATENATE($K$7,$K$6),DATA!$AZ100,"")</f>
        <v/>
      </c>
      <c r="L106" s="200" t="str">
        <f>IF(CONCATENATE(DATA!$BA100,DATA!$BB100)=CONCATENATE($L$7,$K$6),DATA!$AZ100,"")</f>
        <v/>
      </c>
      <c r="M106" s="202" t="str">
        <f>IF(CONCATENATE(DATA!$BA100,DATA!$BB100)=CONCATENATE($M$7,$K$6),DATA!$AZ100,"")</f>
        <v/>
      </c>
      <c r="N106" s="201" t="str">
        <f>IF(CONCATENATE(DATA!$BA100,DATA!$BB100)=CONCATENATE($N$7,$N$6),DATA!$AZ100,"")</f>
        <v/>
      </c>
      <c r="O106" s="200" t="str">
        <f>IF(CONCATENATE(DATA!$BA100,DATA!$BB100)=CONCATENATE($O$7,$N$6),DATA!$AZ100,"")</f>
        <v/>
      </c>
      <c r="P106" s="202" t="str">
        <f>IF(CONCATENATE(DATA!$BA100,DATA!$BB100)=CONCATENATE($P$7,$N$6),DATA!$AZ100,"")</f>
        <v/>
      </c>
      <c r="Q106" s="201" t="str">
        <f>IF(CONCATENATE(DATA!$BA100,DATA!$BB100)=CONCATENATE($Q$7,$Q$6),DATA!$AZ100,"")</f>
        <v/>
      </c>
      <c r="R106" s="200" t="str">
        <f>IF(CONCATENATE(DATA!$BA100,DATA!$BB100)=CONCATENATE($R$7,$Q$6),DATA!$AZ100,"")</f>
        <v/>
      </c>
      <c r="S106" s="202" t="str">
        <f>IF(CONCATENATE(DATA!$BA100,DATA!$BB100)=CONCATENATE($S$7,$Q$6),DATA!$AZ100,"")</f>
        <v/>
      </c>
      <c r="T106" s="201" t="str">
        <f>IF((MID(CONCATENATE(DATA!$BA100,DATA!$BC100),1,2))=CONCATENATE($T$7,$T$6),DATA!$AZ100,"")</f>
        <v/>
      </c>
      <c r="U106" s="200" t="str">
        <f>IF((MID(CONCATENATE(DATA!$BA100,DATA!$BC100),1,2))=CONCATENATE($U$7,$T$6),DATA!$AZ100,"")</f>
        <v/>
      </c>
      <c r="V106" s="203" t="str">
        <f>IF((MID(CONCATENATE(DATA!$BA100,DATA!$BC100),1,2))=CONCATENATE($V$7,$T$6),DATA!$AZ100,"")</f>
        <v/>
      </c>
      <c r="W106" s="199" t="str">
        <f>IF((MID(CONCATENATE(DATA!$BA100,DATA!$BC100),1,2))=CONCATENATE($W$7,$W$6),DATA!$AZ100,"")</f>
        <v/>
      </c>
      <c r="X106" s="200" t="str">
        <f>IF((MID(CONCATENATE(DATA!$BA100,DATA!$BC100),1,2))=CONCATENATE($X$7,$W$6),DATA!$AZ100,"")</f>
        <v/>
      </c>
      <c r="Y106" s="203" t="str">
        <f>IF((MID(CONCATENATE(DATA!$BA100,DATA!$BC100),1,2))=CONCATENATE($Y$7,$W$6),DATA!$AZ100,"")</f>
        <v/>
      </c>
      <c r="Z106" s="199" t="str">
        <f>IF((MID(CONCATENATE(DATA!$BA100,DATA!$BC100),1,2))=CONCATENATE($Z$7,$Z$6),DATA!$AZ100,"")</f>
        <v/>
      </c>
      <c r="AA106" s="200" t="str">
        <f>IF((MID(CONCATENATE(DATA!$BA100,DATA!$BC100),1,2))=CONCATENATE($AA$7,$Z$6),DATA!$AZ100,"")</f>
        <v/>
      </c>
      <c r="AB106" s="202" t="str">
        <f>IF((MID(CONCATENATE(DATA!$BA100,DATA!$BC100),1,2))=CONCATENATE($AB$7,$Z$6),DATA!$AZ100,"")</f>
        <v/>
      </c>
      <c r="AC106" s="199" t="str">
        <f>IF((MID(CONCATENATE(DATA!$BA100,DATA!$BC100),1,2))=CONCATENATE($AC$7,$AC$6),DATA!$AZ100,"")</f>
        <v/>
      </c>
      <c r="AD106" s="200" t="str">
        <f>IF((MID(CONCATENATE(DATA!$BA100,DATA!$BC100),1,2))=CONCATENATE($AD$7,$AC$6),DATA!$AZ100,"")</f>
        <v/>
      </c>
      <c r="AE106" s="202" t="str">
        <f>IF((MID(CONCATENATE(DATA!$BA100,DATA!$BC100),1,2))=CONCATENATE($AE$7,$AC$6),DATA!$AZ100,"")</f>
        <v/>
      </c>
      <c r="AF106" s="199" t="str">
        <f>IF((MID(CONCATENATE(DATA!$BA100,DATA!$BD100),1,2))=CONCATENATE($AF$7,$AF$6),DATA!$AZ100,"")</f>
        <v/>
      </c>
      <c r="AG106" s="200" t="str">
        <f>IF((MID(CONCATENATE(DATA!$BA100,DATA!$BD100),1,2))=CONCATENATE($AG$7,$AF$6),DATA!$AZ100,"")</f>
        <v/>
      </c>
      <c r="AH106" s="202" t="str">
        <f>IF((MID(CONCATENATE(DATA!$BA100,DATA!$BD100),1,2))=CONCATENATE($AH$7,$AF$6),DATA!$AZ100,"")</f>
        <v/>
      </c>
    </row>
    <row r="107" spans="1:34" x14ac:dyDescent="0.3">
      <c r="A107" s="193" t="str">
        <f>IF(DATA!BK101&lt;&gt;"",DATA!BK101,"")</f>
        <v/>
      </c>
      <c r="B107" s="199" t="str">
        <f>IF(DATA!$BA101=B$6,IF(DATA!$AZ101&gt;0,DATA!$AZ101,""),"")</f>
        <v/>
      </c>
      <c r="C107" s="200" t="str">
        <f>IF(DATA!$BA101=C$6,IF(DATA!$AZ101&gt;0,DATA!$AZ101,""),"")</f>
        <v/>
      </c>
      <c r="D107" s="200" t="str">
        <f>IF(DATA!$BA101=D$6,IF(DATA!$AZ101&gt;0,DATA!$AZ101,""),"")</f>
        <v/>
      </c>
      <c r="E107" s="201" t="str">
        <f>IF(CONCATENATE(DATA!$BA101,DATA!$BB101)=CONCATENATE($E$7,$E$6),DATA!$AZ101,"")</f>
        <v/>
      </c>
      <c r="F107" s="200" t="str">
        <f>IF(CONCATENATE(DATA!$BA101,DATA!$BB101)=CONCATENATE($F$7,$E$6),DATA!$AZ101,"")</f>
        <v/>
      </c>
      <c r="G107" s="200" t="str">
        <f>IF(CONCATENATE(DATA!$BA101,DATA!$BB101)=CONCATENATE($G$7,$E$6),DATA!$AZ101,"")</f>
        <v/>
      </c>
      <c r="H107" s="201" t="str">
        <f>IF(CONCATENATE(DATA!$BA101,DATA!$BB101)=CONCATENATE($H$7,$H$6),DATA!$AZ101,"")</f>
        <v/>
      </c>
      <c r="I107" s="200" t="str">
        <f>IF(CONCATENATE(DATA!$BA101,DATA!$BB101)=CONCATENATE($I$7,$H$6),DATA!$AZ101,"")</f>
        <v/>
      </c>
      <c r="J107" s="202" t="str">
        <f>IF(CONCATENATE(DATA!$BA101,DATA!$BB101)=CONCATENATE($J$7,$H$6),DATA!$AZ101,"")</f>
        <v/>
      </c>
      <c r="K107" s="201" t="str">
        <f>IF(CONCATENATE(DATA!$BA101,DATA!$BB101)=CONCATENATE($K$7,$K$6),DATA!$AZ101,"")</f>
        <v/>
      </c>
      <c r="L107" s="200" t="str">
        <f>IF(CONCATENATE(DATA!$BA101,DATA!$BB101)=CONCATENATE($L$7,$K$6),DATA!$AZ101,"")</f>
        <v/>
      </c>
      <c r="M107" s="202" t="str">
        <f>IF(CONCATENATE(DATA!$BA101,DATA!$BB101)=CONCATENATE($M$7,$K$6),DATA!$AZ101,"")</f>
        <v/>
      </c>
      <c r="N107" s="201" t="str">
        <f>IF(CONCATENATE(DATA!$BA101,DATA!$BB101)=CONCATENATE($N$7,$N$6),DATA!$AZ101,"")</f>
        <v/>
      </c>
      <c r="O107" s="200" t="str">
        <f>IF(CONCATENATE(DATA!$BA101,DATA!$BB101)=CONCATENATE($O$7,$N$6),DATA!$AZ101,"")</f>
        <v/>
      </c>
      <c r="P107" s="202" t="str">
        <f>IF(CONCATENATE(DATA!$BA101,DATA!$BB101)=CONCATENATE($P$7,$N$6),DATA!$AZ101,"")</f>
        <v/>
      </c>
      <c r="Q107" s="201" t="str">
        <f>IF(CONCATENATE(DATA!$BA101,DATA!$BB101)=CONCATENATE($Q$7,$Q$6),DATA!$AZ101,"")</f>
        <v/>
      </c>
      <c r="R107" s="200" t="str">
        <f>IF(CONCATENATE(DATA!$BA101,DATA!$BB101)=CONCATENATE($R$7,$Q$6),DATA!$AZ101,"")</f>
        <v/>
      </c>
      <c r="S107" s="202" t="str">
        <f>IF(CONCATENATE(DATA!$BA101,DATA!$BB101)=CONCATENATE($S$7,$Q$6),DATA!$AZ101,"")</f>
        <v/>
      </c>
      <c r="T107" s="201" t="str">
        <f>IF((MID(CONCATENATE(DATA!$BA101,DATA!$BC101),1,2))=CONCATENATE($T$7,$T$6),DATA!$AZ101,"")</f>
        <v/>
      </c>
      <c r="U107" s="200" t="str">
        <f>IF((MID(CONCATENATE(DATA!$BA101,DATA!$BC101),1,2))=CONCATENATE($U$7,$T$6),DATA!$AZ101,"")</f>
        <v/>
      </c>
      <c r="V107" s="203" t="str">
        <f>IF((MID(CONCATENATE(DATA!$BA101,DATA!$BC101),1,2))=CONCATENATE($V$7,$T$6),DATA!$AZ101,"")</f>
        <v/>
      </c>
      <c r="W107" s="199" t="str">
        <f>IF((MID(CONCATENATE(DATA!$BA101,DATA!$BC101),1,2))=CONCATENATE($W$7,$W$6),DATA!$AZ101,"")</f>
        <v/>
      </c>
      <c r="X107" s="200" t="str">
        <f>IF((MID(CONCATENATE(DATA!$BA101,DATA!$BC101),1,2))=CONCATENATE($X$7,$W$6),DATA!$AZ101,"")</f>
        <v/>
      </c>
      <c r="Y107" s="203" t="str">
        <f>IF((MID(CONCATENATE(DATA!$BA101,DATA!$BC101),1,2))=CONCATENATE($Y$7,$W$6),DATA!$AZ101,"")</f>
        <v/>
      </c>
      <c r="Z107" s="199" t="str">
        <f>IF((MID(CONCATENATE(DATA!$BA101,DATA!$BC101),1,2))=CONCATENATE($Z$7,$Z$6),DATA!$AZ101,"")</f>
        <v/>
      </c>
      <c r="AA107" s="200" t="str">
        <f>IF((MID(CONCATENATE(DATA!$BA101,DATA!$BC101),1,2))=CONCATENATE($AA$7,$Z$6),DATA!$AZ101,"")</f>
        <v/>
      </c>
      <c r="AB107" s="202" t="str">
        <f>IF((MID(CONCATENATE(DATA!$BA101,DATA!$BC101),1,2))=CONCATENATE($AB$7,$Z$6),DATA!$AZ101,"")</f>
        <v/>
      </c>
      <c r="AC107" s="199" t="str">
        <f>IF((MID(CONCATENATE(DATA!$BA101,DATA!$BC101),1,2))=CONCATENATE($AC$7,$AC$6),DATA!$AZ101,"")</f>
        <v/>
      </c>
      <c r="AD107" s="200" t="str">
        <f>IF((MID(CONCATENATE(DATA!$BA101,DATA!$BC101),1,2))=CONCATENATE($AD$7,$AC$6),DATA!$AZ101,"")</f>
        <v/>
      </c>
      <c r="AE107" s="202" t="str">
        <f>IF((MID(CONCATENATE(DATA!$BA101,DATA!$BC101),1,2))=CONCATENATE($AE$7,$AC$6),DATA!$AZ101,"")</f>
        <v/>
      </c>
      <c r="AF107" s="199" t="str">
        <f>IF((MID(CONCATENATE(DATA!$BA101,DATA!$BD101),1,2))=CONCATENATE($AF$7,$AF$6),DATA!$AZ101,"")</f>
        <v/>
      </c>
      <c r="AG107" s="200" t="str">
        <f>IF((MID(CONCATENATE(DATA!$BA101,DATA!$BD101),1,2))=CONCATENATE($AG$7,$AF$6),DATA!$AZ101,"")</f>
        <v/>
      </c>
      <c r="AH107" s="202" t="str">
        <f>IF((MID(CONCATENATE(DATA!$BA101,DATA!$BD101),1,2))=CONCATENATE($AH$7,$AF$6),DATA!$AZ101,"")</f>
        <v/>
      </c>
    </row>
    <row r="108" spans="1:34" x14ac:dyDescent="0.3">
      <c r="A108" s="193" t="str">
        <f>IF(DATA!BK102&lt;&gt;"",DATA!BK102,"")</f>
        <v/>
      </c>
      <c r="B108" s="199" t="str">
        <f>IF(DATA!$BA102=B$6,IF(DATA!$AZ102&gt;0,DATA!$AZ102,""),"")</f>
        <v/>
      </c>
      <c r="C108" s="200" t="str">
        <f>IF(DATA!$BA102=C$6,IF(DATA!$AZ102&gt;0,DATA!$AZ102,""),"")</f>
        <v/>
      </c>
      <c r="D108" s="200" t="str">
        <f>IF(DATA!$BA102=D$6,IF(DATA!$AZ102&gt;0,DATA!$AZ102,""),"")</f>
        <v/>
      </c>
      <c r="E108" s="201" t="str">
        <f>IF(CONCATENATE(DATA!$BA102,DATA!$BB102)=CONCATENATE($E$7,$E$6),DATA!$AZ102,"")</f>
        <v/>
      </c>
      <c r="F108" s="200" t="str">
        <f>IF(CONCATENATE(DATA!$BA102,DATA!$BB102)=CONCATENATE($F$7,$E$6),DATA!$AZ102,"")</f>
        <v/>
      </c>
      <c r="G108" s="200" t="str">
        <f>IF(CONCATENATE(DATA!$BA102,DATA!$BB102)=CONCATENATE($G$7,$E$6),DATA!$AZ102,"")</f>
        <v/>
      </c>
      <c r="H108" s="201" t="str">
        <f>IF(CONCATENATE(DATA!$BA102,DATA!$BB102)=CONCATENATE($H$7,$H$6),DATA!$AZ102,"")</f>
        <v/>
      </c>
      <c r="I108" s="200" t="str">
        <f>IF(CONCATENATE(DATA!$BA102,DATA!$BB102)=CONCATENATE($I$7,$H$6),DATA!$AZ102,"")</f>
        <v/>
      </c>
      <c r="J108" s="202" t="str">
        <f>IF(CONCATENATE(DATA!$BA102,DATA!$BB102)=CONCATENATE($J$7,$H$6),DATA!$AZ102,"")</f>
        <v/>
      </c>
      <c r="K108" s="201" t="str">
        <f>IF(CONCATENATE(DATA!$BA102,DATA!$BB102)=CONCATENATE($K$7,$K$6),DATA!$AZ102,"")</f>
        <v/>
      </c>
      <c r="L108" s="200" t="str">
        <f>IF(CONCATENATE(DATA!$BA102,DATA!$BB102)=CONCATENATE($L$7,$K$6),DATA!$AZ102,"")</f>
        <v/>
      </c>
      <c r="M108" s="202" t="str">
        <f>IF(CONCATENATE(DATA!$BA102,DATA!$BB102)=CONCATENATE($M$7,$K$6),DATA!$AZ102,"")</f>
        <v/>
      </c>
      <c r="N108" s="201" t="str">
        <f>IF(CONCATENATE(DATA!$BA102,DATA!$BB102)=CONCATENATE($N$7,$N$6),DATA!$AZ102,"")</f>
        <v/>
      </c>
      <c r="O108" s="200" t="str">
        <f>IF(CONCATENATE(DATA!$BA102,DATA!$BB102)=CONCATENATE($O$7,$N$6),DATA!$AZ102,"")</f>
        <v/>
      </c>
      <c r="P108" s="202" t="str">
        <f>IF(CONCATENATE(DATA!$BA102,DATA!$BB102)=CONCATENATE($P$7,$N$6),DATA!$AZ102,"")</f>
        <v/>
      </c>
      <c r="Q108" s="201" t="str">
        <f>IF(CONCATENATE(DATA!$BA102,DATA!$BB102)=CONCATENATE($Q$7,$Q$6),DATA!$AZ102,"")</f>
        <v/>
      </c>
      <c r="R108" s="200" t="str">
        <f>IF(CONCATENATE(DATA!$BA102,DATA!$BB102)=CONCATENATE($R$7,$Q$6),DATA!$AZ102,"")</f>
        <v/>
      </c>
      <c r="S108" s="202" t="str">
        <f>IF(CONCATENATE(DATA!$BA102,DATA!$BB102)=CONCATENATE($S$7,$Q$6),DATA!$AZ102,"")</f>
        <v/>
      </c>
      <c r="T108" s="201" t="str">
        <f>IF((MID(CONCATENATE(DATA!$BA102,DATA!$BC102),1,2))=CONCATENATE($T$7,$T$6),DATA!$AZ102,"")</f>
        <v/>
      </c>
      <c r="U108" s="200" t="str">
        <f>IF((MID(CONCATENATE(DATA!$BA102,DATA!$BC102),1,2))=CONCATENATE($U$7,$T$6),DATA!$AZ102,"")</f>
        <v/>
      </c>
      <c r="V108" s="203" t="str">
        <f>IF((MID(CONCATENATE(DATA!$BA102,DATA!$BC102),1,2))=CONCATENATE($V$7,$T$6),DATA!$AZ102,"")</f>
        <v/>
      </c>
      <c r="W108" s="199" t="str">
        <f>IF((MID(CONCATENATE(DATA!$BA102,DATA!$BC102),1,2))=CONCATENATE($W$7,$W$6),DATA!$AZ102,"")</f>
        <v/>
      </c>
      <c r="X108" s="200" t="str">
        <f>IF((MID(CONCATENATE(DATA!$BA102,DATA!$BC102),1,2))=CONCATENATE($X$7,$W$6),DATA!$AZ102,"")</f>
        <v/>
      </c>
      <c r="Y108" s="203" t="str">
        <f>IF((MID(CONCATENATE(DATA!$BA102,DATA!$BC102),1,2))=CONCATENATE($Y$7,$W$6),DATA!$AZ102,"")</f>
        <v/>
      </c>
      <c r="Z108" s="199" t="str">
        <f>IF((MID(CONCATENATE(DATA!$BA102,DATA!$BC102),1,2))=CONCATENATE($Z$7,$Z$6),DATA!$AZ102,"")</f>
        <v/>
      </c>
      <c r="AA108" s="200" t="str">
        <f>IF((MID(CONCATENATE(DATA!$BA102,DATA!$BC102),1,2))=CONCATENATE($AA$7,$Z$6),DATA!$AZ102,"")</f>
        <v/>
      </c>
      <c r="AB108" s="202" t="str">
        <f>IF((MID(CONCATENATE(DATA!$BA102,DATA!$BC102),1,2))=CONCATENATE($AB$7,$Z$6),DATA!$AZ102,"")</f>
        <v/>
      </c>
      <c r="AC108" s="199" t="str">
        <f>IF((MID(CONCATENATE(DATA!$BA102,DATA!$BC102),1,2))=CONCATENATE($AC$7,$AC$6),DATA!$AZ102,"")</f>
        <v/>
      </c>
      <c r="AD108" s="200" t="str">
        <f>IF((MID(CONCATENATE(DATA!$BA102,DATA!$BC102),1,2))=CONCATENATE($AD$7,$AC$6),DATA!$AZ102,"")</f>
        <v/>
      </c>
      <c r="AE108" s="202" t="str">
        <f>IF((MID(CONCATENATE(DATA!$BA102,DATA!$BC102),1,2))=CONCATENATE($AE$7,$AC$6),DATA!$AZ102,"")</f>
        <v/>
      </c>
      <c r="AF108" s="199" t="str">
        <f>IF((MID(CONCATENATE(DATA!$BA102,DATA!$BD102),1,2))=CONCATENATE($AF$7,$AF$6),DATA!$AZ102,"")</f>
        <v/>
      </c>
      <c r="AG108" s="200" t="str">
        <f>IF((MID(CONCATENATE(DATA!$BA102,DATA!$BD102),1,2))=CONCATENATE($AG$7,$AF$6),DATA!$AZ102,"")</f>
        <v/>
      </c>
      <c r="AH108" s="202" t="str">
        <f>IF((MID(CONCATENATE(DATA!$BA102,DATA!$BD102),1,2))=CONCATENATE($AH$7,$AF$6),DATA!$AZ102,"")</f>
        <v/>
      </c>
    </row>
    <row r="109" spans="1:34" x14ac:dyDescent="0.3">
      <c r="A109" s="193" t="str">
        <f>IF(DATA!BK103&lt;&gt;"",DATA!BK103,"")</f>
        <v/>
      </c>
      <c r="B109" s="199" t="str">
        <f>IF(DATA!$BA103=B$6,IF(DATA!$AZ103&gt;0,DATA!$AZ103,""),"")</f>
        <v/>
      </c>
      <c r="C109" s="200" t="str">
        <f>IF(DATA!$BA103=C$6,IF(DATA!$AZ103&gt;0,DATA!$AZ103,""),"")</f>
        <v/>
      </c>
      <c r="D109" s="200" t="str">
        <f>IF(DATA!$BA103=D$6,IF(DATA!$AZ103&gt;0,DATA!$AZ103,""),"")</f>
        <v/>
      </c>
      <c r="E109" s="201" t="str">
        <f>IF(CONCATENATE(DATA!$BA103,DATA!$BB103)=CONCATENATE($E$7,$E$6),DATA!$AZ103,"")</f>
        <v/>
      </c>
      <c r="F109" s="200" t="str">
        <f>IF(CONCATENATE(DATA!$BA103,DATA!$BB103)=CONCATENATE($F$7,$E$6),DATA!$AZ103,"")</f>
        <v/>
      </c>
      <c r="G109" s="200" t="str">
        <f>IF(CONCATENATE(DATA!$BA103,DATA!$BB103)=CONCATENATE($G$7,$E$6),DATA!$AZ103,"")</f>
        <v/>
      </c>
      <c r="H109" s="201" t="str">
        <f>IF(CONCATENATE(DATA!$BA103,DATA!$BB103)=CONCATENATE($H$7,$H$6),DATA!$AZ103,"")</f>
        <v/>
      </c>
      <c r="I109" s="200" t="str">
        <f>IF(CONCATENATE(DATA!$BA103,DATA!$BB103)=CONCATENATE($I$7,$H$6),DATA!$AZ103,"")</f>
        <v/>
      </c>
      <c r="J109" s="202" t="str">
        <f>IF(CONCATENATE(DATA!$BA103,DATA!$BB103)=CONCATENATE($J$7,$H$6),DATA!$AZ103,"")</f>
        <v/>
      </c>
      <c r="K109" s="201" t="str">
        <f>IF(CONCATENATE(DATA!$BA103,DATA!$BB103)=CONCATENATE($K$7,$K$6),DATA!$AZ103,"")</f>
        <v/>
      </c>
      <c r="L109" s="200" t="str">
        <f>IF(CONCATENATE(DATA!$BA103,DATA!$BB103)=CONCATENATE($L$7,$K$6),DATA!$AZ103,"")</f>
        <v/>
      </c>
      <c r="M109" s="202" t="str">
        <f>IF(CONCATENATE(DATA!$BA103,DATA!$BB103)=CONCATENATE($M$7,$K$6),DATA!$AZ103,"")</f>
        <v/>
      </c>
      <c r="N109" s="201" t="str">
        <f>IF(CONCATENATE(DATA!$BA103,DATA!$BB103)=CONCATENATE($N$7,$N$6),DATA!$AZ103,"")</f>
        <v/>
      </c>
      <c r="O109" s="200" t="str">
        <f>IF(CONCATENATE(DATA!$BA103,DATA!$BB103)=CONCATENATE($O$7,$N$6),DATA!$AZ103,"")</f>
        <v/>
      </c>
      <c r="P109" s="202" t="str">
        <f>IF(CONCATENATE(DATA!$BA103,DATA!$BB103)=CONCATENATE($P$7,$N$6),DATA!$AZ103,"")</f>
        <v/>
      </c>
      <c r="Q109" s="201" t="str">
        <f>IF(CONCATENATE(DATA!$BA103,DATA!$BB103)=CONCATENATE($Q$7,$Q$6),DATA!$AZ103,"")</f>
        <v/>
      </c>
      <c r="R109" s="200" t="str">
        <f>IF(CONCATENATE(DATA!$BA103,DATA!$BB103)=CONCATENATE($R$7,$Q$6),DATA!$AZ103,"")</f>
        <v/>
      </c>
      <c r="S109" s="202" t="str">
        <f>IF(CONCATENATE(DATA!$BA103,DATA!$BB103)=CONCATENATE($S$7,$Q$6),DATA!$AZ103,"")</f>
        <v/>
      </c>
      <c r="T109" s="201" t="str">
        <f>IF((MID(CONCATENATE(DATA!$BA103,DATA!$BC103),1,2))=CONCATENATE($T$7,$T$6),DATA!$AZ103,"")</f>
        <v/>
      </c>
      <c r="U109" s="200" t="str">
        <f>IF((MID(CONCATENATE(DATA!$BA103,DATA!$BC103),1,2))=CONCATENATE($U$7,$T$6),DATA!$AZ103,"")</f>
        <v/>
      </c>
      <c r="V109" s="203" t="str">
        <f>IF((MID(CONCATENATE(DATA!$BA103,DATA!$BC103),1,2))=CONCATENATE($V$7,$T$6),DATA!$AZ103,"")</f>
        <v/>
      </c>
      <c r="W109" s="199" t="str">
        <f>IF((MID(CONCATENATE(DATA!$BA103,DATA!$BC103),1,2))=CONCATENATE($W$7,$W$6),DATA!$AZ103,"")</f>
        <v/>
      </c>
      <c r="X109" s="200" t="str">
        <f>IF((MID(CONCATENATE(DATA!$BA103,DATA!$BC103),1,2))=CONCATENATE($X$7,$W$6),DATA!$AZ103,"")</f>
        <v/>
      </c>
      <c r="Y109" s="203" t="str">
        <f>IF((MID(CONCATENATE(DATA!$BA103,DATA!$BC103),1,2))=CONCATENATE($Y$7,$W$6),DATA!$AZ103,"")</f>
        <v/>
      </c>
      <c r="Z109" s="199" t="str">
        <f>IF((MID(CONCATENATE(DATA!$BA103,DATA!$BC103),1,2))=CONCATENATE($Z$7,$Z$6),DATA!$AZ103,"")</f>
        <v/>
      </c>
      <c r="AA109" s="200" t="str">
        <f>IF((MID(CONCATENATE(DATA!$BA103,DATA!$BC103),1,2))=CONCATENATE($AA$7,$Z$6),DATA!$AZ103,"")</f>
        <v/>
      </c>
      <c r="AB109" s="202" t="str">
        <f>IF((MID(CONCATENATE(DATA!$BA103,DATA!$BC103),1,2))=CONCATENATE($AB$7,$Z$6),DATA!$AZ103,"")</f>
        <v/>
      </c>
      <c r="AC109" s="199" t="str">
        <f>IF((MID(CONCATENATE(DATA!$BA103,DATA!$BC103),1,2))=CONCATENATE($AC$7,$AC$6),DATA!$AZ103,"")</f>
        <v/>
      </c>
      <c r="AD109" s="200" t="str">
        <f>IF((MID(CONCATENATE(DATA!$BA103,DATA!$BC103),1,2))=CONCATENATE($AD$7,$AC$6),DATA!$AZ103,"")</f>
        <v/>
      </c>
      <c r="AE109" s="202" t="str">
        <f>IF((MID(CONCATENATE(DATA!$BA103,DATA!$BC103),1,2))=CONCATENATE($AE$7,$AC$6),DATA!$AZ103,"")</f>
        <v/>
      </c>
      <c r="AF109" s="199" t="str">
        <f>IF((MID(CONCATENATE(DATA!$BA103,DATA!$BD103),1,2))=CONCATENATE($AF$7,$AF$6),DATA!$AZ103,"")</f>
        <v/>
      </c>
      <c r="AG109" s="200" t="str">
        <f>IF((MID(CONCATENATE(DATA!$BA103,DATA!$BD103),1,2))=CONCATENATE($AG$7,$AF$6),DATA!$AZ103,"")</f>
        <v/>
      </c>
      <c r="AH109" s="202" t="str">
        <f>IF((MID(CONCATENATE(DATA!$BA103,DATA!$BD103),1,2))=CONCATENATE($AH$7,$AF$6),DATA!$AZ103,"")</f>
        <v/>
      </c>
    </row>
    <row r="110" spans="1:34" x14ac:dyDescent="0.3">
      <c r="A110" s="193" t="str">
        <f>IF(DATA!BK104&lt;&gt;"",DATA!BK104,"")</f>
        <v/>
      </c>
      <c r="B110" s="199" t="str">
        <f>IF(DATA!$BA104=B$6,IF(DATA!$AZ104&gt;0,DATA!$AZ104,""),"")</f>
        <v/>
      </c>
      <c r="C110" s="200" t="str">
        <f>IF(DATA!$BA104=C$6,IF(DATA!$AZ104&gt;0,DATA!$AZ104,""),"")</f>
        <v/>
      </c>
      <c r="D110" s="200" t="str">
        <f>IF(DATA!$BA104=D$6,IF(DATA!$AZ104&gt;0,DATA!$AZ104,""),"")</f>
        <v/>
      </c>
      <c r="E110" s="201" t="str">
        <f>IF(CONCATENATE(DATA!$BA104,DATA!$BB104)=CONCATENATE($E$7,$E$6),DATA!$AZ104,"")</f>
        <v/>
      </c>
      <c r="F110" s="200" t="str">
        <f>IF(CONCATENATE(DATA!$BA104,DATA!$BB104)=CONCATENATE($F$7,$E$6),DATA!$AZ104,"")</f>
        <v/>
      </c>
      <c r="G110" s="200" t="str">
        <f>IF(CONCATENATE(DATA!$BA104,DATA!$BB104)=CONCATENATE($G$7,$E$6),DATA!$AZ104,"")</f>
        <v/>
      </c>
      <c r="H110" s="201" t="str">
        <f>IF(CONCATENATE(DATA!$BA104,DATA!$BB104)=CONCATENATE($H$7,$H$6),DATA!$AZ104,"")</f>
        <v/>
      </c>
      <c r="I110" s="200" t="str">
        <f>IF(CONCATENATE(DATA!$BA104,DATA!$BB104)=CONCATENATE($I$7,$H$6),DATA!$AZ104,"")</f>
        <v/>
      </c>
      <c r="J110" s="202" t="str">
        <f>IF(CONCATENATE(DATA!$BA104,DATA!$BB104)=CONCATENATE($J$7,$H$6),DATA!$AZ104,"")</f>
        <v/>
      </c>
      <c r="K110" s="201" t="str">
        <f>IF(CONCATENATE(DATA!$BA104,DATA!$BB104)=CONCATENATE($K$7,$K$6),DATA!$AZ104,"")</f>
        <v/>
      </c>
      <c r="L110" s="200" t="str">
        <f>IF(CONCATENATE(DATA!$BA104,DATA!$BB104)=CONCATENATE($L$7,$K$6),DATA!$AZ104,"")</f>
        <v/>
      </c>
      <c r="M110" s="202" t="str">
        <f>IF(CONCATENATE(DATA!$BA104,DATA!$BB104)=CONCATENATE($M$7,$K$6),DATA!$AZ104,"")</f>
        <v/>
      </c>
      <c r="N110" s="201" t="str">
        <f>IF(CONCATENATE(DATA!$BA104,DATA!$BB104)=CONCATENATE($N$7,$N$6),DATA!$AZ104,"")</f>
        <v/>
      </c>
      <c r="O110" s="200" t="str">
        <f>IF(CONCATENATE(DATA!$BA104,DATA!$BB104)=CONCATENATE($O$7,$N$6),DATA!$AZ104,"")</f>
        <v/>
      </c>
      <c r="P110" s="202" t="str">
        <f>IF(CONCATENATE(DATA!$BA104,DATA!$BB104)=CONCATENATE($P$7,$N$6),DATA!$AZ104,"")</f>
        <v/>
      </c>
      <c r="Q110" s="201" t="str">
        <f>IF(CONCATENATE(DATA!$BA104,DATA!$BB104)=CONCATENATE($Q$7,$Q$6),DATA!$AZ104,"")</f>
        <v/>
      </c>
      <c r="R110" s="200" t="str">
        <f>IF(CONCATENATE(DATA!$BA104,DATA!$BB104)=CONCATENATE($R$7,$Q$6),DATA!$AZ104,"")</f>
        <v/>
      </c>
      <c r="S110" s="202" t="str">
        <f>IF(CONCATENATE(DATA!$BA104,DATA!$BB104)=CONCATENATE($S$7,$Q$6),DATA!$AZ104,"")</f>
        <v/>
      </c>
      <c r="T110" s="201" t="str">
        <f>IF((MID(CONCATENATE(DATA!$BA104,DATA!$BC104),1,2))=CONCATENATE($T$7,$T$6),DATA!$AZ104,"")</f>
        <v/>
      </c>
      <c r="U110" s="200" t="str">
        <f>IF((MID(CONCATENATE(DATA!$BA104,DATA!$BC104),1,2))=CONCATENATE($U$7,$T$6),DATA!$AZ104,"")</f>
        <v/>
      </c>
      <c r="V110" s="203" t="str">
        <f>IF((MID(CONCATENATE(DATA!$BA104,DATA!$BC104),1,2))=CONCATENATE($V$7,$T$6),DATA!$AZ104,"")</f>
        <v/>
      </c>
      <c r="W110" s="199" t="str">
        <f>IF((MID(CONCATENATE(DATA!$BA104,DATA!$BC104),1,2))=CONCATENATE($W$7,$W$6),DATA!$AZ104,"")</f>
        <v/>
      </c>
      <c r="X110" s="200" t="str">
        <f>IF((MID(CONCATENATE(DATA!$BA104,DATA!$BC104),1,2))=CONCATENATE($X$7,$W$6),DATA!$AZ104,"")</f>
        <v/>
      </c>
      <c r="Y110" s="203" t="str">
        <f>IF((MID(CONCATENATE(DATA!$BA104,DATA!$BC104),1,2))=CONCATENATE($Y$7,$W$6),DATA!$AZ104,"")</f>
        <v/>
      </c>
      <c r="Z110" s="199" t="str">
        <f>IF((MID(CONCATENATE(DATA!$BA104,DATA!$BC104),1,2))=CONCATENATE($Z$7,$Z$6),DATA!$AZ104,"")</f>
        <v/>
      </c>
      <c r="AA110" s="200" t="str">
        <f>IF((MID(CONCATENATE(DATA!$BA104,DATA!$BC104),1,2))=CONCATENATE($AA$7,$Z$6),DATA!$AZ104,"")</f>
        <v/>
      </c>
      <c r="AB110" s="202" t="str">
        <f>IF((MID(CONCATENATE(DATA!$BA104,DATA!$BC104),1,2))=CONCATENATE($AB$7,$Z$6),DATA!$AZ104,"")</f>
        <v/>
      </c>
      <c r="AC110" s="199" t="str">
        <f>IF((MID(CONCATENATE(DATA!$BA104,DATA!$BC104),1,2))=CONCATENATE($AC$7,$AC$6),DATA!$AZ104,"")</f>
        <v/>
      </c>
      <c r="AD110" s="200" t="str">
        <f>IF((MID(CONCATENATE(DATA!$BA104,DATA!$BC104),1,2))=CONCATENATE($AD$7,$AC$6),DATA!$AZ104,"")</f>
        <v/>
      </c>
      <c r="AE110" s="202" t="str">
        <f>IF((MID(CONCATENATE(DATA!$BA104,DATA!$BC104),1,2))=CONCATENATE($AE$7,$AC$6),DATA!$AZ104,"")</f>
        <v/>
      </c>
      <c r="AF110" s="199" t="str">
        <f>IF((MID(CONCATENATE(DATA!$BA104,DATA!$BD104),1,2))=CONCATENATE($AF$7,$AF$6),DATA!$AZ104,"")</f>
        <v/>
      </c>
      <c r="AG110" s="200" t="str">
        <f>IF((MID(CONCATENATE(DATA!$BA104,DATA!$BD104),1,2))=CONCATENATE($AG$7,$AF$6),DATA!$AZ104,"")</f>
        <v/>
      </c>
      <c r="AH110" s="202" t="str">
        <f>IF((MID(CONCATENATE(DATA!$BA104,DATA!$BD104),1,2))=CONCATENATE($AH$7,$AF$6),DATA!$AZ104,"")</f>
        <v/>
      </c>
    </row>
    <row r="113" spans="6:22" x14ac:dyDescent="0.3">
      <c r="F113" s="140">
        <f>F9+I9+L9+O9+R9</f>
        <v>60</v>
      </c>
      <c r="V113" s="140">
        <f>U9+X9+AA9+AD9</f>
        <v>60</v>
      </c>
    </row>
  </sheetData>
  <sheetProtection password="CCE4" sheet="1" objects="1" selectLockedCells="1"/>
  <customSheetViews>
    <customSheetView guid="{722E5DE9-4CBF-4938-8236-90C8B78E331F}" scale="90" fitToPage="1">
      <pane ySplit="10" topLeftCell="A11" activePane="bottomLeft" state="frozen"/>
      <selection pane="bottomLeft" activeCell="F38" sqref="F38"/>
      <pageMargins left="0.7" right="0.7" top="0.75" bottom="0.75" header="0.3" footer="0.3"/>
      <pageSetup paperSize="9" scale="36" orientation="portrait"/>
    </customSheetView>
  </customSheetViews>
  <mergeCells count="31">
    <mergeCell ref="T3:V5"/>
    <mergeCell ref="W3:Y5"/>
    <mergeCell ref="Z3:AB5"/>
    <mergeCell ref="AC3:AE5"/>
    <mergeCell ref="AF3:AH5"/>
    <mergeCell ref="T6:V6"/>
    <mergeCell ref="E6:G6"/>
    <mergeCell ref="H6:J6"/>
    <mergeCell ref="N6:P6"/>
    <mergeCell ref="W6:Y6"/>
    <mergeCell ref="Z6:AB6"/>
    <mergeCell ref="AC6:AE6"/>
    <mergeCell ref="C9:D9"/>
    <mergeCell ref="E10:G10"/>
    <mergeCell ref="H10:J10"/>
    <mergeCell ref="K10:M10"/>
    <mergeCell ref="N10:P10"/>
    <mergeCell ref="B2:D2"/>
    <mergeCell ref="E2:S2"/>
    <mergeCell ref="B6:B7"/>
    <mergeCell ref="C6:C7"/>
    <mergeCell ref="D6:D7"/>
    <mergeCell ref="AC10:AE10"/>
    <mergeCell ref="AF10:AH10"/>
    <mergeCell ref="Q10:S10"/>
    <mergeCell ref="K6:M6"/>
    <mergeCell ref="T10:V10"/>
    <mergeCell ref="W10:Y10"/>
    <mergeCell ref="Z10:AB10"/>
    <mergeCell ref="Q6:S6"/>
    <mergeCell ref="AF6:AH6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E4:Y398"/>
  <sheetViews>
    <sheetView zoomScaleNormal="100" workbookViewId="0">
      <selection activeCell="X378" sqref="X378:Y379"/>
    </sheetView>
  </sheetViews>
  <sheetFormatPr defaultRowHeight="15" customHeight="1" x14ac:dyDescent="0.3"/>
  <cols>
    <col min="1" max="16" width="5.88671875" customWidth="1"/>
    <col min="17" max="17" width="5.88671875" style="13" customWidth="1"/>
    <col min="18" max="30" width="5.88671875" customWidth="1"/>
  </cols>
  <sheetData>
    <row r="4" spans="7:19" ht="14.4" x14ac:dyDescent="0.3">
      <c r="G4" s="13"/>
      <c r="H4" s="13"/>
      <c r="I4" s="13"/>
      <c r="J4" s="13"/>
      <c r="K4" s="13"/>
      <c r="L4" s="13"/>
      <c r="M4" s="13"/>
      <c r="N4" s="13"/>
      <c r="O4" s="13"/>
      <c r="P4" s="13"/>
      <c r="R4" s="13"/>
      <c r="S4" s="13"/>
    </row>
    <row r="29" spans="5:25" ht="15" customHeight="1" x14ac:dyDescent="0.3">
      <c r="E29" s="23" t="s">
        <v>27</v>
      </c>
      <c r="F29" s="23" t="s">
        <v>5</v>
      </c>
      <c r="G29" s="23" t="s">
        <v>3</v>
      </c>
      <c r="H29" s="23" t="s">
        <v>1</v>
      </c>
      <c r="I29" s="23" t="s">
        <v>325</v>
      </c>
      <c r="J29" s="237" t="str">
        <f>Fy1_resultatrapportering!$BV$19</f>
        <v>F</v>
      </c>
      <c r="K29" s="238"/>
      <c r="S29" s="23" t="s">
        <v>27</v>
      </c>
      <c r="T29" s="23" t="s">
        <v>5</v>
      </c>
      <c r="U29" s="23" t="s">
        <v>3</v>
      </c>
      <c r="V29" s="23" t="s">
        <v>1</v>
      </c>
      <c r="W29" s="23" t="s">
        <v>325</v>
      </c>
      <c r="X29" s="237" t="str">
        <f>Fy1_resultatrapportering!BV20</f>
        <v>F</v>
      </c>
      <c r="Y29" s="238"/>
    </row>
    <row r="30" spans="5:25" ht="15" customHeight="1" x14ac:dyDescent="0.3">
      <c r="E30" s="12">
        <f>Fy1_resultatrapportering!BQ19</f>
        <v>0</v>
      </c>
      <c r="F30" s="12">
        <f>Fy1_resultatrapportering!BR19</f>
        <v>0</v>
      </c>
      <c r="G30" s="12">
        <f>Fy1_resultatrapportering!BS19</f>
        <v>0</v>
      </c>
      <c r="H30" s="24">
        <f>Fy1_resultatrapportering!BT19</f>
        <v>0</v>
      </c>
      <c r="I30" s="12">
        <f>Fy1_resultatrapportering!BU19</f>
        <v>0</v>
      </c>
      <c r="J30" s="239"/>
      <c r="K30" s="240"/>
      <c r="S30" s="12">
        <f>Fy1_resultatrapportering!BQ20</f>
        <v>0</v>
      </c>
      <c r="T30" s="12">
        <f>Fy1_resultatrapportering!BR20</f>
        <v>0</v>
      </c>
      <c r="U30" s="12">
        <f>Fy1_resultatrapportering!BS20</f>
        <v>0</v>
      </c>
      <c r="V30" s="24">
        <f>Fy1_resultatrapportering!BT20</f>
        <v>0</v>
      </c>
      <c r="W30" s="12">
        <f>Fy1_resultatrapportering!BU20</f>
        <v>0</v>
      </c>
      <c r="X30" s="239"/>
      <c r="Y30" s="240"/>
    </row>
    <row r="31" spans="5:25" ht="14.4" x14ac:dyDescent="0.3">
      <c r="P31" s="13"/>
    </row>
    <row r="32" spans="5:25" ht="14.4" x14ac:dyDescent="0.3">
      <c r="P32" s="13"/>
    </row>
    <row r="33" spans="5:25" ht="28.8" x14ac:dyDescent="0.55000000000000004">
      <c r="E33" s="25"/>
      <c r="F33" s="25"/>
      <c r="G33" s="25"/>
      <c r="H33" s="26"/>
      <c r="I33" s="25"/>
      <c r="J33" s="27"/>
      <c r="K33" s="27"/>
      <c r="P33" s="13"/>
      <c r="S33" s="25"/>
      <c r="T33" s="25"/>
      <c r="U33" s="25"/>
      <c r="V33" s="26"/>
      <c r="W33" s="25"/>
      <c r="X33" s="27"/>
      <c r="Y33" s="27"/>
    </row>
    <row r="34" spans="5:25" ht="28.8" x14ac:dyDescent="0.55000000000000004">
      <c r="E34" s="25"/>
      <c r="F34" s="25"/>
      <c r="G34" s="25"/>
      <c r="H34" s="26"/>
      <c r="I34" s="25"/>
      <c r="J34" s="27"/>
      <c r="K34" s="27"/>
      <c r="P34" s="13"/>
      <c r="S34" s="25"/>
      <c r="T34" s="25"/>
      <c r="U34" s="25"/>
      <c r="V34" s="26"/>
      <c r="W34" s="25"/>
      <c r="X34" s="27"/>
      <c r="Y34" s="27"/>
    </row>
    <row r="35" spans="5:25" ht="28.8" x14ac:dyDescent="0.55000000000000004">
      <c r="E35" s="25"/>
      <c r="F35" s="25"/>
      <c r="G35" s="25"/>
      <c r="H35" s="26"/>
      <c r="I35" s="25"/>
      <c r="J35" s="27"/>
      <c r="K35" s="27"/>
      <c r="P35" s="13"/>
      <c r="S35" s="25"/>
      <c r="T35" s="25"/>
      <c r="U35" s="25"/>
      <c r="V35" s="26"/>
      <c r="W35" s="25"/>
      <c r="X35" s="27"/>
      <c r="Y35" s="27"/>
    </row>
    <row r="36" spans="5:25" ht="28.8" x14ac:dyDescent="0.55000000000000004">
      <c r="E36" s="25"/>
      <c r="F36" s="25"/>
      <c r="G36" s="25"/>
      <c r="H36" s="26"/>
      <c r="I36" s="25"/>
      <c r="J36" s="27"/>
      <c r="K36" s="27"/>
      <c r="P36" s="13"/>
      <c r="S36" s="25"/>
      <c r="T36" s="25"/>
      <c r="U36" s="25"/>
      <c r="V36" s="26"/>
      <c r="W36" s="25"/>
      <c r="X36" s="27"/>
      <c r="Y36" s="27"/>
    </row>
    <row r="37" spans="5:25" ht="28.8" x14ac:dyDescent="0.55000000000000004">
      <c r="E37" s="25"/>
      <c r="F37" s="25"/>
      <c r="G37" s="25"/>
      <c r="H37" s="26"/>
      <c r="I37" s="25"/>
      <c r="J37" s="27"/>
      <c r="K37" s="27"/>
      <c r="P37" s="13"/>
      <c r="S37" s="25"/>
      <c r="T37" s="25"/>
      <c r="U37" s="25"/>
      <c r="V37" s="26"/>
      <c r="W37" s="25"/>
      <c r="X37" s="27"/>
      <c r="Y37" s="27"/>
    </row>
    <row r="38" spans="5:25" ht="28.8" x14ac:dyDescent="0.55000000000000004">
      <c r="E38" s="25"/>
      <c r="F38" s="25"/>
      <c r="G38" s="25"/>
      <c r="H38" s="26"/>
      <c r="I38" s="25"/>
      <c r="J38" s="27"/>
      <c r="K38" s="27"/>
      <c r="P38" s="13"/>
      <c r="S38" s="25"/>
      <c r="T38" s="25"/>
      <c r="U38" s="25"/>
      <c r="V38" s="26"/>
      <c r="W38" s="25"/>
      <c r="X38" s="27"/>
      <c r="Y38" s="27"/>
    </row>
    <row r="39" spans="5:25" ht="28.8" x14ac:dyDescent="0.55000000000000004">
      <c r="E39" s="25"/>
      <c r="F39" s="25"/>
      <c r="G39" s="25"/>
      <c r="H39" s="26"/>
      <c r="I39" s="25"/>
      <c r="J39" s="27"/>
      <c r="K39" s="27"/>
      <c r="P39" s="13"/>
      <c r="S39" s="25"/>
      <c r="T39" s="25"/>
      <c r="U39" s="25"/>
      <c r="V39" s="26"/>
      <c r="W39" s="25"/>
      <c r="X39" s="27"/>
      <c r="Y39" s="27"/>
    </row>
    <row r="40" spans="5:25" ht="28.8" x14ac:dyDescent="0.55000000000000004">
      <c r="E40" s="25"/>
      <c r="F40" s="25"/>
      <c r="G40" s="25"/>
      <c r="H40" s="26"/>
      <c r="I40" s="25"/>
      <c r="J40" s="27"/>
      <c r="K40" s="27"/>
      <c r="P40" s="13"/>
      <c r="S40" s="25"/>
      <c r="T40" s="25"/>
      <c r="U40" s="25"/>
      <c r="V40" s="26"/>
      <c r="W40" s="25"/>
      <c r="X40" s="27"/>
      <c r="Y40" s="27"/>
    </row>
    <row r="41" spans="5:25" ht="28.8" x14ac:dyDescent="0.55000000000000004">
      <c r="E41" s="25"/>
      <c r="F41" s="25"/>
      <c r="G41" s="25"/>
      <c r="H41" s="26"/>
      <c r="I41" s="25"/>
      <c r="J41" s="27"/>
      <c r="K41" s="27"/>
      <c r="P41" s="13"/>
      <c r="S41" s="25"/>
      <c r="T41" s="25"/>
      <c r="U41" s="25"/>
      <c r="V41" s="26"/>
      <c r="W41" s="25"/>
      <c r="X41" s="27"/>
      <c r="Y41" s="27"/>
    </row>
    <row r="42" spans="5:25" ht="28.8" x14ac:dyDescent="0.55000000000000004">
      <c r="E42" s="25"/>
      <c r="F42" s="25"/>
      <c r="G42" s="25"/>
      <c r="H42" s="26"/>
      <c r="I42" s="25"/>
      <c r="J42" s="27"/>
      <c r="K42" s="27"/>
      <c r="P42" s="13"/>
      <c r="S42" s="25"/>
      <c r="T42" s="25"/>
      <c r="U42" s="25"/>
      <c r="V42" s="26"/>
      <c r="W42" s="25"/>
      <c r="X42" s="27"/>
      <c r="Y42" s="27"/>
    </row>
    <row r="43" spans="5:25" ht="28.8" x14ac:dyDescent="0.55000000000000004">
      <c r="E43" s="25"/>
      <c r="F43" s="25"/>
      <c r="G43" s="25"/>
      <c r="H43" s="26"/>
      <c r="I43" s="25"/>
      <c r="J43" s="27"/>
      <c r="K43" s="27"/>
      <c r="N43" t="s">
        <v>152</v>
      </c>
      <c r="P43" s="13"/>
      <c r="S43" s="25"/>
      <c r="T43" s="25"/>
      <c r="U43" s="25"/>
      <c r="V43" s="26"/>
      <c r="W43" s="25"/>
      <c r="X43" s="27"/>
      <c r="Y43" s="27"/>
    </row>
    <row r="44" spans="5:25" ht="28.8" x14ac:dyDescent="0.55000000000000004">
      <c r="E44" s="25"/>
      <c r="F44" s="25"/>
      <c r="G44" s="25"/>
      <c r="H44" s="26"/>
      <c r="I44" s="25"/>
      <c r="J44" s="27"/>
      <c r="K44" s="27"/>
      <c r="P44" s="13"/>
      <c r="S44" s="25"/>
      <c r="T44" s="25"/>
      <c r="U44" s="25"/>
      <c r="V44" s="26"/>
      <c r="W44" s="25"/>
      <c r="X44" s="27"/>
      <c r="Y44" s="27"/>
    </row>
    <row r="45" spans="5:25" ht="28.8" x14ac:dyDescent="0.55000000000000004">
      <c r="E45" s="25"/>
      <c r="F45" s="25"/>
      <c r="G45" s="25"/>
      <c r="H45" s="26"/>
      <c r="I45" s="25"/>
      <c r="J45" s="27"/>
      <c r="K45" s="27"/>
      <c r="P45" s="13"/>
      <c r="S45" s="25"/>
      <c r="T45" s="25"/>
      <c r="U45" s="25"/>
      <c r="V45" s="26"/>
      <c r="W45" s="25"/>
      <c r="X45" s="27"/>
      <c r="Y45" s="27"/>
    </row>
    <row r="46" spans="5:25" ht="28.8" x14ac:dyDescent="0.55000000000000004">
      <c r="E46" s="25"/>
      <c r="F46" s="25"/>
      <c r="G46" s="25"/>
      <c r="H46" s="26"/>
      <c r="I46" s="25"/>
      <c r="J46" s="27"/>
      <c r="K46" s="27"/>
      <c r="P46" s="13"/>
      <c r="S46" s="25"/>
      <c r="T46" s="25"/>
      <c r="U46" s="25"/>
      <c r="V46" s="26"/>
      <c r="W46" s="25"/>
      <c r="X46" s="27"/>
      <c r="Y46" s="27"/>
    </row>
    <row r="47" spans="5:25" ht="28.8" x14ac:dyDescent="0.55000000000000004">
      <c r="E47" s="25"/>
      <c r="F47" s="25"/>
      <c r="G47" s="25"/>
      <c r="H47" s="26"/>
      <c r="I47" s="25"/>
      <c r="J47" s="27"/>
      <c r="K47" s="27"/>
      <c r="P47" s="13"/>
      <c r="S47" s="25"/>
      <c r="T47" s="25"/>
      <c r="U47" s="25"/>
      <c r="V47" s="26"/>
      <c r="W47" s="25"/>
      <c r="X47" s="27"/>
      <c r="Y47" s="27"/>
    </row>
    <row r="48" spans="5:25" ht="28.8" x14ac:dyDescent="0.55000000000000004">
      <c r="E48" s="28" t="s">
        <v>27</v>
      </c>
      <c r="F48" s="28" t="s">
        <v>130</v>
      </c>
      <c r="G48" s="28" t="s">
        <v>5</v>
      </c>
      <c r="H48" s="28" t="s">
        <v>131</v>
      </c>
      <c r="I48" s="28" t="s">
        <v>105</v>
      </c>
      <c r="J48" s="28" t="s">
        <v>132</v>
      </c>
      <c r="K48" s="27"/>
      <c r="P48" s="13"/>
      <c r="S48" s="28" t="s">
        <v>27</v>
      </c>
      <c r="T48" s="28" t="s">
        <v>130</v>
      </c>
      <c r="U48" s="28" t="s">
        <v>5</v>
      </c>
      <c r="V48" s="28" t="s">
        <v>131</v>
      </c>
      <c r="W48" s="28" t="s">
        <v>105</v>
      </c>
      <c r="X48" s="28" t="s">
        <v>132</v>
      </c>
      <c r="Y48" s="27"/>
    </row>
    <row r="49" spans="5:25" ht="28.8" x14ac:dyDescent="0.55000000000000004">
      <c r="E49" s="29">
        <f>Fy1_resultatrapportering!BQ19</f>
        <v>0</v>
      </c>
      <c r="F49" s="29">
        <f ca="1">Fy1_resultatrapportering!FI19</f>
        <v>0</v>
      </c>
      <c r="G49" s="29">
        <f ca="1">Fy1_resultatrapportering!FJ19</f>
        <v>0</v>
      </c>
      <c r="H49" s="29">
        <f ca="1">Fy1_resultatrapportering!FK19</f>
        <v>0</v>
      </c>
      <c r="I49" s="29">
        <f ca="1">Fy1_resultatrapportering!FL19</f>
        <v>0</v>
      </c>
      <c r="J49" s="29">
        <f>Fy1_resultatrapportering!FM19</f>
        <v>0</v>
      </c>
      <c r="K49" s="27"/>
      <c r="P49" s="13"/>
      <c r="S49" s="29">
        <f>Fy1_resultatrapportering!$BQ$20</f>
        <v>0</v>
      </c>
      <c r="T49" s="29">
        <f ca="1">Fy1_resultatrapportering!FI20</f>
        <v>0</v>
      </c>
      <c r="U49" s="29">
        <f ca="1">Fy1_resultatrapportering!FJ20</f>
        <v>0</v>
      </c>
      <c r="V49" s="29">
        <f ca="1">Fy1_resultatrapportering!FK20</f>
        <v>0</v>
      </c>
      <c r="W49" s="29">
        <f ca="1">Fy1_resultatrapportering!FL20</f>
        <v>0</v>
      </c>
      <c r="X49" s="29">
        <f>Fy1_resultatrapportering!FM20</f>
        <v>0</v>
      </c>
      <c r="Y49" s="27"/>
    </row>
    <row r="50" spans="5:25" ht="28.8" x14ac:dyDescent="0.55000000000000004">
      <c r="K50" s="27"/>
      <c r="P50" s="13"/>
      <c r="Y50" s="27"/>
    </row>
    <row r="51" spans="5:25" ht="28.8" x14ac:dyDescent="0.55000000000000004">
      <c r="E51" s="25"/>
      <c r="F51" s="25"/>
      <c r="G51" s="25"/>
      <c r="H51" s="26"/>
      <c r="I51" s="25"/>
      <c r="J51" s="27"/>
      <c r="K51" s="27"/>
      <c r="P51" s="13"/>
      <c r="S51" s="25"/>
      <c r="T51" s="25"/>
      <c r="U51" s="25"/>
      <c r="V51" s="26"/>
      <c r="W51" s="25"/>
      <c r="X51" s="27"/>
      <c r="Y51" s="27"/>
    </row>
    <row r="71" spans="5:25" ht="28.8" x14ac:dyDescent="0.55000000000000004">
      <c r="E71" s="25"/>
      <c r="F71" s="25"/>
      <c r="G71" s="25"/>
      <c r="H71" s="26"/>
      <c r="I71" s="25"/>
      <c r="J71" s="27"/>
      <c r="K71" s="27"/>
      <c r="S71" s="25"/>
      <c r="T71" s="25"/>
      <c r="U71" s="25"/>
      <c r="V71" s="26"/>
      <c r="W71" s="25"/>
      <c r="X71" s="27"/>
      <c r="Y71" s="27"/>
    </row>
    <row r="72" spans="5:25" ht="28.8" x14ac:dyDescent="0.55000000000000004">
      <c r="E72" s="25"/>
      <c r="F72" s="25"/>
      <c r="G72" s="25"/>
      <c r="H72" s="26"/>
      <c r="I72" s="25"/>
      <c r="J72" s="27"/>
      <c r="K72" s="27"/>
      <c r="S72" s="25"/>
      <c r="T72" s="25"/>
      <c r="U72" s="25"/>
      <c r="V72" s="26"/>
      <c r="W72" s="25"/>
      <c r="X72" s="27"/>
      <c r="Y72" s="27"/>
    </row>
    <row r="73" spans="5:25" ht="28.8" x14ac:dyDescent="0.55000000000000004">
      <c r="E73" s="25"/>
      <c r="F73" s="25"/>
      <c r="G73" s="25"/>
      <c r="H73" s="26"/>
      <c r="I73" s="25"/>
      <c r="J73" s="27"/>
      <c r="K73" s="27"/>
      <c r="S73" s="25"/>
      <c r="T73" s="25"/>
      <c r="U73" s="25"/>
      <c r="V73" s="26"/>
      <c r="W73" s="25"/>
      <c r="X73" s="27"/>
      <c r="Y73" s="27"/>
    </row>
    <row r="74" spans="5:25" ht="28.8" x14ac:dyDescent="0.55000000000000004">
      <c r="E74" s="25"/>
      <c r="F74" s="25"/>
      <c r="G74" s="25"/>
      <c r="H74" s="26"/>
      <c r="I74" s="25"/>
      <c r="J74" s="27"/>
      <c r="K74" s="27"/>
      <c r="S74" s="25"/>
      <c r="T74" s="25"/>
      <c r="U74" s="25"/>
      <c r="V74" s="26"/>
      <c r="W74" s="25"/>
      <c r="X74" s="27"/>
      <c r="Y74" s="27"/>
    </row>
    <row r="75" spans="5:25" ht="28.8" x14ac:dyDescent="0.55000000000000004">
      <c r="E75" s="25"/>
      <c r="F75" s="25"/>
      <c r="G75" s="25"/>
      <c r="H75" s="26"/>
      <c r="I75" s="25"/>
      <c r="J75" s="27"/>
      <c r="K75" s="27"/>
      <c r="S75" s="25"/>
      <c r="T75" s="25"/>
      <c r="U75" s="25"/>
      <c r="V75" s="26"/>
      <c r="W75" s="25"/>
      <c r="X75" s="27"/>
      <c r="Y75" s="27"/>
    </row>
    <row r="76" spans="5:25" ht="28.8" x14ac:dyDescent="0.55000000000000004">
      <c r="E76" s="25"/>
      <c r="F76" s="25"/>
      <c r="G76" s="25"/>
      <c r="H76" s="26"/>
      <c r="I76" s="25"/>
      <c r="J76" s="27"/>
      <c r="K76" s="27"/>
      <c r="S76" s="25"/>
      <c r="T76" s="25"/>
      <c r="U76" s="25"/>
      <c r="V76" s="26"/>
      <c r="W76" s="25"/>
      <c r="X76" s="27"/>
      <c r="Y76" s="27"/>
    </row>
    <row r="77" spans="5:25" ht="28.8" x14ac:dyDescent="0.55000000000000004">
      <c r="E77" s="25"/>
      <c r="F77" s="25"/>
      <c r="G77" s="25"/>
      <c r="H77" s="26"/>
      <c r="I77" s="25"/>
      <c r="J77" s="27"/>
      <c r="K77" s="27"/>
      <c r="S77" s="25"/>
      <c r="T77" s="25"/>
      <c r="U77" s="25"/>
      <c r="V77" s="26"/>
      <c r="W77" s="25"/>
      <c r="X77" s="27"/>
      <c r="Y77" s="27"/>
    </row>
    <row r="78" spans="5:25" ht="15" customHeight="1" x14ac:dyDescent="0.3">
      <c r="E78" s="23" t="s">
        <v>27</v>
      </c>
      <c r="F78" s="23" t="s">
        <v>5</v>
      </c>
      <c r="G78" s="23" t="s">
        <v>3</v>
      </c>
      <c r="H78" s="23" t="s">
        <v>1</v>
      </c>
      <c r="I78" s="23" t="s">
        <v>325</v>
      </c>
      <c r="J78" s="237" t="str">
        <f>Fy1_resultatrapportering!$BV$21</f>
        <v>F</v>
      </c>
      <c r="K78" s="238"/>
      <c r="S78" s="23" t="s">
        <v>27</v>
      </c>
      <c r="T78" s="23" t="s">
        <v>5</v>
      </c>
      <c r="U78" s="23" t="s">
        <v>3</v>
      </c>
      <c r="V78" s="23" t="s">
        <v>1</v>
      </c>
      <c r="W78" s="23" t="s">
        <v>325</v>
      </c>
      <c r="X78" s="237" t="str">
        <f>Fy1_resultatrapportering!$BV$22</f>
        <v>F</v>
      </c>
      <c r="Y78" s="238"/>
    </row>
    <row r="79" spans="5:25" ht="15" customHeight="1" x14ac:dyDescent="0.3">
      <c r="E79" s="12">
        <f>Fy1_resultatrapportering!BQ21</f>
        <v>0</v>
      </c>
      <c r="F79" s="12">
        <f>Fy1_resultatrapportering!BR21</f>
        <v>0</v>
      </c>
      <c r="G79" s="12">
        <f>Fy1_resultatrapportering!BS21</f>
        <v>0</v>
      </c>
      <c r="H79" s="24">
        <f>Fy1_resultatrapportering!BT21</f>
        <v>0</v>
      </c>
      <c r="I79" s="12">
        <f>Fy1_resultatrapportering!BU21</f>
        <v>0</v>
      </c>
      <c r="J79" s="239"/>
      <c r="K79" s="240"/>
      <c r="S79" s="12">
        <f>Fy1_resultatrapportering!BQ22</f>
        <v>0</v>
      </c>
      <c r="T79" s="12">
        <f>Fy1_resultatrapportering!BR22</f>
        <v>0</v>
      </c>
      <c r="U79" s="12">
        <f>Fy1_resultatrapportering!BS22</f>
        <v>0</v>
      </c>
      <c r="V79" s="24">
        <f>Fy1_resultatrapportering!BT22</f>
        <v>0</v>
      </c>
      <c r="W79" s="12">
        <f>Fy1_resultatrapportering!BU22</f>
        <v>0</v>
      </c>
      <c r="X79" s="239"/>
      <c r="Y79" s="240"/>
    </row>
    <row r="82" spans="5:25" ht="28.8" x14ac:dyDescent="0.55000000000000004">
      <c r="E82" s="25"/>
      <c r="F82" s="25"/>
      <c r="G82" s="25"/>
      <c r="H82" s="26"/>
      <c r="I82" s="25"/>
      <c r="J82" s="27"/>
      <c r="K82" s="27"/>
      <c r="S82" s="25"/>
      <c r="T82" s="25"/>
      <c r="U82" s="25"/>
      <c r="V82" s="26"/>
      <c r="W82" s="25"/>
      <c r="X82" s="27"/>
      <c r="Y82" s="27"/>
    </row>
    <row r="83" spans="5:25" ht="28.8" x14ac:dyDescent="0.55000000000000004">
      <c r="E83" s="25"/>
      <c r="F83" s="25"/>
      <c r="G83" s="25"/>
      <c r="H83" s="26"/>
      <c r="I83" s="25"/>
      <c r="J83" s="27"/>
      <c r="K83" s="27"/>
      <c r="S83" s="25"/>
      <c r="T83" s="25"/>
      <c r="U83" s="25"/>
      <c r="V83" s="26"/>
      <c r="W83" s="25"/>
      <c r="X83" s="27"/>
      <c r="Y83" s="27"/>
    </row>
    <row r="84" spans="5:25" ht="28.8" x14ac:dyDescent="0.55000000000000004">
      <c r="E84" s="25"/>
      <c r="F84" s="25"/>
      <c r="G84" s="25"/>
      <c r="H84" s="26"/>
      <c r="I84" s="25"/>
      <c r="J84" s="27"/>
      <c r="K84" s="27"/>
      <c r="S84" s="25"/>
      <c r="T84" s="25"/>
      <c r="U84" s="25"/>
      <c r="V84" s="26"/>
      <c r="W84" s="25"/>
      <c r="X84" s="27"/>
      <c r="Y84" s="27"/>
    </row>
    <row r="85" spans="5:25" ht="28.8" x14ac:dyDescent="0.55000000000000004">
      <c r="E85" s="25"/>
      <c r="F85" s="25"/>
      <c r="G85" s="25"/>
      <c r="H85" s="26"/>
      <c r="I85" s="25"/>
      <c r="J85" s="27"/>
      <c r="K85" s="27"/>
      <c r="S85" s="25"/>
      <c r="T85" s="25"/>
      <c r="U85" s="25"/>
      <c r="V85" s="26"/>
      <c r="W85" s="25"/>
      <c r="X85" s="27"/>
      <c r="Y85" s="27"/>
    </row>
    <row r="86" spans="5:25" ht="28.8" x14ac:dyDescent="0.55000000000000004">
      <c r="E86" s="25"/>
      <c r="F86" s="25"/>
      <c r="G86" s="25"/>
      <c r="H86" s="26"/>
      <c r="I86" s="25"/>
      <c r="J86" s="27"/>
      <c r="K86" s="27"/>
      <c r="S86" s="25"/>
      <c r="T86" s="25"/>
      <c r="U86" s="25"/>
      <c r="V86" s="26"/>
      <c r="W86" s="25"/>
      <c r="X86" s="27"/>
      <c r="Y86" s="27"/>
    </row>
    <row r="87" spans="5:25" ht="28.8" x14ac:dyDescent="0.55000000000000004">
      <c r="E87" s="25"/>
      <c r="F87" s="25"/>
      <c r="G87" s="25"/>
      <c r="H87" s="26"/>
      <c r="I87" s="25"/>
      <c r="J87" s="27"/>
      <c r="K87" s="27"/>
      <c r="S87" s="25"/>
      <c r="T87" s="25"/>
      <c r="U87" s="25"/>
      <c r="V87" s="26"/>
      <c r="W87" s="25"/>
      <c r="X87" s="27"/>
      <c r="Y87" s="27"/>
    </row>
    <row r="88" spans="5:25" ht="28.8" x14ac:dyDescent="0.55000000000000004">
      <c r="E88" s="25"/>
      <c r="F88" s="25"/>
      <c r="G88" s="25"/>
      <c r="H88" s="26"/>
      <c r="I88" s="25"/>
      <c r="J88" s="27"/>
      <c r="K88" s="27"/>
      <c r="S88" s="25"/>
      <c r="T88" s="25"/>
      <c r="U88" s="25"/>
      <c r="V88" s="26"/>
      <c r="W88" s="25"/>
      <c r="X88" s="27"/>
      <c r="Y88" s="27"/>
    </row>
    <row r="89" spans="5:25" ht="28.8" x14ac:dyDescent="0.55000000000000004">
      <c r="E89" s="25"/>
      <c r="F89" s="25"/>
      <c r="G89" s="25"/>
      <c r="H89" s="26"/>
      <c r="I89" s="25"/>
      <c r="J89" s="27"/>
      <c r="K89" s="27"/>
      <c r="S89" s="25"/>
      <c r="T89" s="25"/>
      <c r="U89" s="25"/>
      <c r="V89" s="26"/>
      <c r="W89" s="25"/>
      <c r="X89" s="27"/>
      <c r="Y89" s="27"/>
    </row>
    <row r="90" spans="5:25" ht="28.8" x14ac:dyDescent="0.55000000000000004">
      <c r="E90" s="25"/>
      <c r="F90" s="25"/>
      <c r="G90" s="25"/>
      <c r="H90" s="26"/>
      <c r="I90" s="25"/>
      <c r="J90" s="27"/>
      <c r="K90" s="27"/>
      <c r="S90" s="25"/>
      <c r="T90" s="25"/>
      <c r="U90" s="25"/>
      <c r="V90" s="26"/>
      <c r="W90" s="25"/>
      <c r="X90" s="27"/>
      <c r="Y90" s="27"/>
    </row>
    <row r="91" spans="5:25" ht="28.8" x14ac:dyDescent="0.55000000000000004">
      <c r="E91" s="25"/>
      <c r="F91" s="25"/>
      <c r="G91" s="25"/>
      <c r="H91" s="26"/>
      <c r="I91" s="25"/>
      <c r="J91" s="27"/>
      <c r="K91" s="27"/>
      <c r="S91" s="25"/>
      <c r="T91" s="25"/>
      <c r="U91" s="25"/>
      <c r="V91" s="26"/>
      <c r="W91" s="25"/>
      <c r="X91" s="27"/>
      <c r="Y91" s="27"/>
    </row>
    <row r="92" spans="5:25" ht="28.8" x14ac:dyDescent="0.55000000000000004">
      <c r="E92" s="25"/>
      <c r="F92" s="25"/>
      <c r="G92" s="25"/>
      <c r="H92" s="26"/>
      <c r="I92" s="25"/>
      <c r="J92" s="27"/>
      <c r="K92" s="27"/>
      <c r="S92" s="25"/>
      <c r="T92" s="25"/>
      <c r="U92" s="25"/>
      <c r="V92" s="26"/>
      <c r="W92" s="25"/>
      <c r="X92" s="27"/>
      <c r="Y92" s="27"/>
    </row>
    <row r="93" spans="5:25" ht="28.8" x14ac:dyDescent="0.55000000000000004">
      <c r="E93" s="25"/>
      <c r="F93" s="25"/>
      <c r="G93" s="25"/>
      <c r="H93" s="26"/>
      <c r="I93" s="25"/>
      <c r="J93" s="27"/>
      <c r="K93" s="27"/>
      <c r="S93" s="25"/>
      <c r="T93" s="25"/>
      <c r="U93" s="25"/>
      <c r="V93" s="26"/>
      <c r="W93" s="25"/>
      <c r="X93" s="27"/>
      <c r="Y93" s="27"/>
    </row>
    <row r="94" spans="5:25" ht="28.8" x14ac:dyDescent="0.55000000000000004">
      <c r="E94" s="25"/>
      <c r="F94" s="25"/>
      <c r="G94" s="25"/>
      <c r="H94" s="26"/>
      <c r="I94" s="25"/>
      <c r="J94" s="27"/>
      <c r="K94" s="27"/>
      <c r="S94" s="25"/>
      <c r="T94" s="25"/>
      <c r="U94" s="25"/>
      <c r="V94" s="26"/>
      <c r="W94" s="25"/>
      <c r="X94" s="27"/>
      <c r="Y94" s="27"/>
    </row>
    <row r="95" spans="5:25" ht="28.8" x14ac:dyDescent="0.55000000000000004">
      <c r="E95" s="25"/>
      <c r="F95" s="25"/>
      <c r="G95" s="25"/>
      <c r="H95" s="26"/>
      <c r="I95" s="25"/>
      <c r="J95" s="27"/>
      <c r="K95" s="27"/>
      <c r="S95" s="25"/>
      <c r="T95" s="25"/>
      <c r="U95" s="25"/>
      <c r="V95" s="26"/>
      <c r="W95" s="25"/>
      <c r="X95" s="27"/>
      <c r="Y95" s="27"/>
    </row>
    <row r="96" spans="5:25" ht="28.8" x14ac:dyDescent="0.55000000000000004">
      <c r="E96" s="25"/>
      <c r="F96" s="25"/>
      <c r="G96" s="25"/>
      <c r="H96" s="26"/>
      <c r="I96" s="25"/>
      <c r="J96" s="27"/>
      <c r="K96" s="27"/>
      <c r="S96" s="25"/>
      <c r="T96" s="25"/>
      <c r="U96" s="25"/>
      <c r="V96" s="26"/>
      <c r="W96" s="25"/>
      <c r="X96" s="27"/>
      <c r="Y96" s="27"/>
    </row>
    <row r="97" spans="5:25" ht="28.8" x14ac:dyDescent="0.55000000000000004">
      <c r="E97" s="28" t="s">
        <v>27</v>
      </c>
      <c r="F97" s="28" t="s">
        <v>130</v>
      </c>
      <c r="G97" s="28" t="s">
        <v>5</v>
      </c>
      <c r="H97" s="28" t="s">
        <v>131</v>
      </c>
      <c r="I97" s="28" t="s">
        <v>105</v>
      </c>
      <c r="J97" s="28" t="s">
        <v>132</v>
      </c>
      <c r="K97" s="27"/>
      <c r="S97" s="28" t="s">
        <v>27</v>
      </c>
      <c r="T97" s="28" t="s">
        <v>130</v>
      </c>
      <c r="U97" s="28" t="s">
        <v>5</v>
      </c>
      <c r="V97" s="28" t="s">
        <v>131</v>
      </c>
      <c r="W97" s="28" t="s">
        <v>105</v>
      </c>
      <c r="X97" s="28" t="s">
        <v>132</v>
      </c>
      <c r="Y97" s="27"/>
    </row>
    <row r="98" spans="5:25" ht="28.8" x14ac:dyDescent="0.55000000000000004">
      <c r="E98" s="29">
        <f>Fy1_resultatrapportering!BQ21</f>
        <v>0</v>
      </c>
      <c r="F98" s="29">
        <f ca="1">Fy1_resultatrapportering!FI21</f>
        <v>0</v>
      </c>
      <c r="G98" s="29">
        <f ca="1">Fy1_resultatrapportering!FJ21</f>
        <v>0</v>
      </c>
      <c r="H98" s="29">
        <f ca="1">Fy1_resultatrapportering!FK21</f>
        <v>0</v>
      </c>
      <c r="I98" s="29">
        <f ca="1">Fy1_resultatrapportering!FL21</f>
        <v>0</v>
      </c>
      <c r="J98" s="29">
        <f>Fy1_resultatrapportering!FM21</f>
        <v>0</v>
      </c>
      <c r="K98" s="27"/>
      <c r="S98" s="29">
        <f>Fy1_resultatrapportering!BQ22</f>
        <v>0</v>
      </c>
      <c r="T98" s="29">
        <f ca="1">Fy1_resultatrapportering!FI22</f>
        <v>0</v>
      </c>
      <c r="U98" s="29">
        <f ca="1">Fy1_resultatrapportering!FJ22</f>
        <v>0</v>
      </c>
      <c r="V98" s="29">
        <f ca="1">Fy1_resultatrapportering!FK22</f>
        <v>0</v>
      </c>
      <c r="W98" s="29">
        <f ca="1">Fy1_resultatrapportering!FL22</f>
        <v>0</v>
      </c>
      <c r="X98" s="29">
        <f>Fy1_resultatrapportering!FM22</f>
        <v>0</v>
      </c>
      <c r="Y98" s="27"/>
    </row>
    <row r="99" spans="5:25" ht="28.8" x14ac:dyDescent="0.55000000000000004">
      <c r="K99" s="27"/>
      <c r="Y99" s="27"/>
    </row>
    <row r="121" spans="5:25" ht="28.8" x14ac:dyDescent="0.55000000000000004">
      <c r="E121" s="25"/>
      <c r="F121" s="25"/>
      <c r="G121" s="25"/>
      <c r="H121" s="26"/>
      <c r="I121" s="25"/>
      <c r="J121" s="27"/>
      <c r="K121" s="27"/>
      <c r="S121" s="25"/>
      <c r="T121" s="25"/>
      <c r="U121" s="25"/>
      <c r="V121" s="26"/>
      <c r="W121" s="25"/>
      <c r="X121" s="27"/>
      <c r="Y121" s="27"/>
    </row>
    <row r="122" spans="5:25" ht="28.8" x14ac:dyDescent="0.55000000000000004">
      <c r="E122" s="25"/>
      <c r="F122" s="25"/>
      <c r="G122" s="25"/>
      <c r="H122" s="26"/>
      <c r="I122" s="25"/>
      <c r="J122" s="27"/>
      <c r="K122" s="27"/>
      <c r="S122" s="25"/>
      <c r="T122" s="25"/>
      <c r="U122" s="25"/>
      <c r="V122" s="26"/>
      <c r="W122" s="25"/>
      <c r="X122" s="27"/>
      <c r="Y122" s="27"/>
    </row>
    <row r="123" spans="5:25" ht="28.8" x14ac:dyDescent="0.55000000000000004">
      <c r="E123" s="25"/>
      <c r="F123" s="25"/>
      <c r="G123" s="25"/>
      <c r="H123" s="26"/>
      <c r="I123" s="25"/>
      <c r="J123" s="27"/>
      <c r="K123" s="27"/>
      <c r="S123" s="25"/>
      <c r="T123" s="25"/>
      <c r="U123" s="25"/>
      <c r="V123" s="26"/>
      <c r="W123" s="25"/>
      <c r="X123" s="27"/>
      <c r="Y123" s="27"/>
    </row>
    <row r="124" spans="5:25" ht="28.8" x14ac:dyDescent="0.55000000000000004">
      <c r="E124" s="25"/>
      <c r="F124" s="25"/>
      <c r="G124" s="25"/>
      <c r="H124" s="26"/>
      <c r="I124" s="25"/>
      <c r="J124" s="27"/>
      <c r="K124" s="27"/>
      <c r="S124" s="25"/>
      <c r="T124" s="25"/>
      <c r="U124" s="25"/>
      <c r="V124" s="26"/>
      <c r="W124" s="25"/>
      <c r="X124" s="27"/>
      <c r="Y124" s="27"/>
    </row>
    <row r="125" spans="5:25" ht="28.8" x14ac:dyDescent="0.55000000000000004">
      <c r="E125" s="25"/>
      <c r="F125" s="25"/>
      <c r="G125" s="25"/>
      <c r="H125" s="26"/>
      <c r="I125" s="25"/>
      <c r="J125" s="27"/>
      <c r="K125" s="27"/>
      <c r="S125" s="25"/>
      <c r="T125" s="25"/>
      <c r="U125" s="25"/>
      <c r="V125" s="26"/>
      <c r="W125" s="25"/>
      <c r="X125" s="27"/>
      <c r="Y125" s="27"/>
    </row>
    <row r="126" spans="5:25" ht="28.8" x14ac:dyDescent="0.55000000000000004">
      <c r="E126" s="25"/>
      <c r="F126" s="25"/>
      <c r="G126" s="25"/>
      <c r="H126" s="26"/>
      <c r="I126" s="25"/>
      <c r="J126" s="27"/>
      <c r="K126" s="27"/>
      <c r="S126" s="25"/>
      <c r="T126" s="25"/>
      <c r="U126" s="25"/>
      <c r="V126" s="26"/>
      <c r="W126" s="25"/>
      <c r="X126" s="27"/>
      <c r="Y126" s="27"/>
    </row>
    <row r="127" spans="5:25" ht="28.8" x14ac:dyDescent="0.55000000000000004">
      <c r="E127" s="25"/>
      <c r="F127" s="25"/>
      <c r="G127" s="25"/>
      <c r="H127" s="26"/>
      <c r="I127" s="25"/>
      <c r="J127" s="27"/>
      <c r="K127" s="27"/>
      <c r="S127" s="25"/>
      <c r="T127" s="25"/>
      <c r="U127" s="25"/>
      <c r="V127" s="26"/>
      <c r="W127" s="25"/>
      <c r="X127" s="27"/>
      <c r="Y127" s="27"/>
    </row>
    <row r="128" spans="5:25" ht="15" customHeight="1" x14ac:dyDescent="0.3">
      <c r="E128" s="23" t="s">
        <v>27</v>
      </c>
      <c r="F128" s="23" t="s">
        <v>5</v>
      </c>
      <c r="G128" s="23" t="s">
        <v>3</v>
      </c>
      <c r="H128" s="23" t="s">
        <v>1</v>
      </c>
      <c r="I128" s="23" t="s">
        <v>325</v>
      </c>
      <c r="J128" s="237" t="str">
        <f>Fy1_resultatrapportering!BV23</f>
        <v>F</v>
      </c>
      <c r="K128" s="238"/>
      <c r="S128" s="23" t="s">
        <v>27</v>
      </c>
      <c r="T128" s="23" t="s">
        <v>5</v>
      </c>
      <c r="U128" s="23" t="s">
        <v>3</v>
      </c>
      <c r="V128" s="23" t="s">
        <v>1</v>
      </c>
      <c r="W128" s="23" t="s">
        <v>325</v>
      </c>
      <c r="X128" s="237" t="str">
        <f>Fy1_resultatrapportering!BV24</f>
        <v>F</v>
      </c>
      <c r="Y128" s="238"/>
    </row>
    <row r="129" spans="5:25" ht="15" customHeight="1" x14ac:dyDescent="0.3">
      <c r="E129" s="12">
        <f>Fy1_resultatrapportering!BQ23</f>
        <v>0</v>
      </c>
      <c r="F129" s="12">
        <f>Fy1_resultatrapportering!BR23</f>
        <v>0</v>
      </c>
      <c r="G129" s="12">
        <f>Fy1_resultatrapportering!BS23</f>
        <v>0</v>
      </c>
      <c r="H129" s="24">
        <f>Fy1_resultatrapportering!BT23</f>
        <v>0</v>
      </c>
      <c r="I129" s="12">
        <f>Fy1_resultatrapportering!BU23</f>
        <v>0</v>
      </c>
      <c r="J129" s="239"/>
      <c r="K129" s="240"/>
      <c r="S129" s="12">
        <f>Fy1_resultatrapportering!BQ24</f>
        <v>0</v>
      </c>
      <c r="T129" s="12">
        <f>Fy1_resultatrapportering!BR24</f>
        <v>0</v>
      </c>
      <c r="U129" s="12">
        <f>Fy1_resultatrapportering!BS24</f>
        <v>0</v>
      </c>
      <c r="V129" s="24">
        <f>Fy1_resultatrapportering!BT24</f>
        <v>0</v>
      </c>
      <c r="W129" s="12">
        <f>Fy1_resultatrapportering!BU24</f>
        <v>0</v>
      </c>
      <c r="X129" s="239"/>
      <c r="Y129" s="240"/>
    </row>
    <row r="132" spans="5:25" ht="28.8" x14ac:dyDescent="0.55000000000000004">
      <c r="E132" s="25"/>
      <c r="F132" s="25"/>
      <c r="G132" s="25"/>
      <c r="H132" s="26"/>
      <c r="I132" s="25"/>
      <c r="J132" s="27"/>
      <c r="K132" s="27"/>
      <c r="S132" s="25"/>
      <c r="T132" s="25"/>
      <c r="U132" s="25"/>
      <c r="V132" s="26"/>
      <c r="W132" s="25"/>
      <c r="X132" s="27"/>
      <c r="Y132" s="27"/>
    </row>
    <row r="133" spans="5:25" ht="28.8" x14ac:dyDescent="0.55000000000000004">
      <c r="E133" s="25"/>
      <c r="F133" s="25"/>
      <c r="G133" s="25"/>
      <c r="H133" s="26"/>
      <c r="I133" s="25"/>
      <c r="J133" s="27"/>
      <c r="K133" s="27"/>
      <c r="S133" s="25"/>
      <c r="T133" s="25"/>
      <c r="U133" s="25"/>
      <c r="V133" s="26"/>
      <c r="W133" s="25"/>
      <c r="X133" s="27"/>
      <c r="Y133" s="27"/>
    </row>
    <row r="134" spans="5:25" ht="28.8" x14ac:dyDescent="0.55000000000000004">
      <c r="E134" s="25"/>
      <c r="F134" s="25"/>
      <c r="G134" s="25"/>
      <c r="H134" s="26"/>
      <c r="I134" s="25"/>
      <c r="J134" s="27"/>
      <c r="K134" s="27"/>
      <c r="S134" s="25"/>
      <c r="T134" s="25"/>
      <c r="U134" s="25"/>
      <c r="V134" s="26"/>
      <c r="W134" s="25"/>
      <c r="X134" s="27"/>
      <c r="Y134" s="27"/>
    </row>
    <row r="135" spans="5:25" ht="28.8" x14ac:dyDescent="0.55000000000000004">
      <c r="E135" s="25"/>
      <c r="F135" s="25"/>
      <c r="G135" s="25"/>
      <c r="H135" s="26"/>
      <c r="I135" s="25"/>
      <c r="J135" s="27"/>
      <c r="K135" s="27"/>
      <c r="S135" s="25"/>
      <c r="T135" s="25"/>
      <c r="U135" s="25"/>
      <c r="V135" s="26"/>
      <c r="W135" s="25"/>
      <c r="X135" s="27"/>
      <c r="Y135" s="27"/>
    </row>
    <row r="136" spans="5:25" ht="28.8" x14ac:dyDescent="0.55000000000000004">
      <c r="E136" s="25"/>
      <c r="F136" s="25"/>
      <c r="G136" s="25"/>
      <c r="H136" s="26"/>
      <c r="I136" s="25"/>
      <c r="J136" s="27"/>
      <c r="K136" s="27"/>
      <c r="S136" s="25"/>
      <c r="T136" s="25"/>
      <c r="U136" s="25"/>
      <c r="V136" s="26"/>
      <c r="W136" s="25"/>
      <c r="X136" s="27"/>
      <c r="Y136" s="27"/>
    </row>
    <row r="137" spans="5:25" ht="28.8" x14ac:dyDescent="0.55000000000000004">
      <c r="E137" s="25"/>
      <c r="F137" s="25"/>
      <c r="G137" s="25"/>
      <c r="H137" s="26"/>
      <c r="I137" s="25"/>
      <c r="J137" s="27"/>
      <c r="K137" s="27"/>
      <c r="S137" s="25"/>
      <c r="T137" s="25"/>
      <c r="U137" s="25"/>
      <c r="V137" s="26"/>
      <c r="W137" s="25"/>
      <c r="X137" s="27"/>
      <c r="Y137" s="27"/>
    </row>
    <row r="138" spans="5:25" ht="28.8" x14ac:dyDescent="0.55000000000000004">
      <c r="E138" s="25"/>
      <c r="F138" s="25"/>
      <c r="G138" s="25"/>
      <c r="H138" s="26"/>
      <c r="I138" s="25"/>
      <c r="J138" s="27"/>
      <c r="K138" s="27"/>
      <c r="S138" s="25"/>
      <c r="T138" s="25"/>
      <c r="U138" s="25"/>
      <c r="V138" s="26"/>
      <c r="W138" s="25"/>
      <c r="X138" s="27"/>
      <c r="Y138" s="27"/>
    </row>
    <row r="139" spans="5:25" ht="28.8" x14ac:dyDescent="0.55000000000000004">
      <c r="E139" s="25"/>
      <c r="F139" s="25"/>
      <c r="G139" s="25"/>
      <c r="H139" s="26"/>
      <c r="I139" s="25"/>
      <c r="J139" s="27"/>
      <c r="K139" s="27"/>
      <c r="S139" s="25"/>
      <c r="T139" s="25"/>
      <c r="U139" s="25"/>
      <c r="V139" s="26"/>
      <c r="W139" s="25"/>
      <c r="X139" s="27"/>
      <c r="Y139" s="27"/>
    </row>
    <row r="140" spans="5:25" ht="28.8" x14ac:dyDescent="0.55000000000000004">
      <c r="E140" s="25"/>
      <c r="F140" s="25"/>
      <c r="G140" s="25"/>
      <c r="H140" s="26"/>
      <c r="I140" s="25"/>
      <c r="J140" s="27"/>
      <c r="K140" s="27"/>
      <c r="S140" s="25"/>
      <c r="T140" s="25"/>
      <c r="U140" s="25"/>
      <c r="V140" s="26"/>
      <c r="W140" s="25"/>
      <c r="X140" s="27"/>
      <c r="Y140" s="27"/>
    </row>
    <row r="141" spans="5:25" ht="28.8" x14ac:dyDescent="0.55000000000000004">
      <c r="E141" s="25"/>
      <c r="F141" s="25"/>
      <c r="G141" s="25"/>
      <c r="H141" s="26"/>
      <c r="I141" s="25"/>
      <c r="J141" s="27"/>
      <c r="K141" s="27"/>
      <c r="S141" s="25"/>
      <c r="T141" s="25"/>
      <c r="U141" s="25"/>
      <c r="V141" s="26"/>
      <c r="W141" s="25"/>
      <c r="X141" s="27"/>
      <c r="Y141" s="27"/>
    </row>
    <row r="142" spans="5:25" ht="28.8" x14ac:dyDescent="0.55000000000000004">
      <c r="E142" s="25"/>
      <c r="F142" s="25"/>
      <c r="G142" s="25"/>
      <c r="H142" s="26"/>
      <c r="I142" s="25"/>
      <c r="J142" s="27"/>
      <c r="K142" s="27"/>
      <c r="S142" s="25"/>
      <c r="T142" s="25"/>
      <c r="U142" s="25"/>
      <c r="V142" s="26"/>
      <c r="W142" s="25"/>
      <c r="X142" s="27"/>
      <c r="Y142" s="27"/>
    </row>
    <row r="143" spans="5:25" ht="28.8" x14ac:dyDescent="0.55000000000000004">
      <c r="E143" s="25"/>
      <c r="F143" s="25"/>
      <c r="G143" s="25"/>
      <c r="H143" s="26"/>
      <c r="I143" s="25"/>
      <c r="J143" s="27"/>
      <c r="K143" s="27"/>
      <c r="S143" s="25"/>
      <c r="T143" s="25"/>
      <c r="U143" s="25"/>
      <c r="V143" s="26"/>
      <c r="W143" s="25"/>
      <c r="X143" s="27"/>
      <c r="Y143" s="27"/>
    </row>
    <row r="144" spans="5:25" ht="28.8" x14ac:dyDescent="0.55000000000000004">
      <c r="E144" s="25"/>
      <c r="F144" s="25"/>
      <c r="G144" s="25"/>
      <c r="H144" s="26"/>
      <c r="I144" s="25"/>
      <c r="J144" s="27"/>
      <c r="K144" s="27"/>
      <c r="S144" s="25"/>
      <c r="T144" s="25"/>
      <c r="U144" s="25"/>
      <c r="V144" s="26"/>
      <c r="W144" s="25"/>
      <c r="X144" s="27"/>
      <c r="Y144" s="27"/>
    </row>
    <row r="145" spans="5:25" ht="28.8" x14ac:dyDescent="0.55000000000000004">
      <c r="E145" s="25"/>
      <c r="F145" s="25"/>
      <c r="G145" s="25"/>
      <c r="H145" s="26"/>
      <c r="I145" s="25"/>
      <c r="J145" s="27"/>
      <c r="K145" s="27"/>
      <c r="S145" s="25"/>
      <c r="T145" s="25"/>
      <c r="U145" s="25"/>
      <c r="V145" s="26"/>
      <c r="W145" s="25"/>
      <c r="X145" s="27"/>
      <c r="Y145" s="27"/>
    </row>
    <row r="146" spans="5:25" ht="28.8" x14ac:dyDescent="0.55000000000000004">
      <c r="E146" s="25"/>
      <c r="F146" s="25"/>
      <c r="G146" s="25"/>
      <c r="H146" s="26"/>
      <c r="I146" s="25"/>
      <c r="J146" s="27"/>
      <c r="K146" s="27"/>
      <c r="S146" s="25"/>
      <c r="T146" s="25"/>
      <c r="U146" s="25"/>
      <c r="V146" s="26"/>
      <c r="W146" s="25"/>
      <c r="X146" s="27"/>
      <c r="Y146" s="27"/>
    </row>
    <row r="147" spans="5:25" ht="28.8" x14ac:dyDescent="0.55000000000000004">
      <c r="E147" s="28" t="s">
        <v>27</v>
      </c>
      <c r="F147" s="28" t="s">
        <v>130</v>
      </c>
      <c r="G147" s="28" t="s">
        <v>5</v>
      </c>
      <c r="H147" s="28" t="s">
        <v>131</v>
      </c>
      <c r="I147" s="28" t="s">
        <v>105</v>
      </c>
      <c r="J147" s="28" t="s">
        <v>132</v>
      </c>
      <c r="K147" s="27"/>
      <c r="S147" s="28" t="s">
        <v>27</v>
      </c>
      <c r="T147" s="28" t="s">
        <v>130</v>
      </c>
      <c r="U147" s="28" t="s">
        <v>5</v>
      </c>
      <c r="V147" s="28" t="s">
        <v>131</v>
      </c>
      <c r="W147" s="28" t="s">
        <v>105</v>
      </c>
      <c r="X147" s="28" t="s">
        <v>132</v>
      </c>
      <c r="Y147" s="27"/>
    </row>
    <row r="148" spans="5:25" ht="28.8" x14ac:dyDescent="0.55000000000000004">
      <c r="E148" s="29">
        <f>Fy1_resultatrapportering!BQ23</f>
        <v>0</v>
      </c>
      <c r="F148" s="29">
        <f ca="1">Fy1_resultatrapportering!FI23</f>
        <v>0</v>
      </c>
      <c r="G148" s="29">
        <f ca="1">Fy1_resultatrapportering!FJ23</f>
        <v>0</v>
      </c>
      <c r="H148" s="29">
        <f ca="1">Fy1_resultatrapportering!FK23</f>
        <v>0</v>
      </c>
      <c r="I148" s="29">
        <f ca="1">Fy1_resultatrapportering!FL23</f>
        <v>0</v>
      </c>
      <c r="J148" s="29">
        <f>Fy1_resultatrapportering!FM23</f>
        <v>0</v>
      </c>
      <c r="K148" s="27"/>
      <c r="S148" s="29">
        <f>Fy1_resultatrapportering!BQ24</f>
        <v>0</v>
      </c>
      <c r="T148" s="29">
        <f ca="1">Fy1_resultatrapportering!FI24</f>
        <v>0</v>
      </c>
      <c r="U148" s="29">
        <f ca="1">Fy1_resultatrapportering!FJ24</f>
        <v>0</v>
      </c>
      <c r="V148" s="29">
        <f ca="1">Fy1_resultatrapportering!FK24</f>
        <v>0</v>
      </c>
      <c r="W148" s="29">
        <f ca="1">Fy1_resultatrapportering!FL24</f>
        <v>0</v>
      </c>
      <c r="X148" s="29">
        <f>Fy1_resultatrapportering!FM24</f>
        <v>0</v>
      </c>
      <c r="Y148" s="27"/>
    </row>
    <row r="149" spans="5:25" ht="28.8" x14ac:dyDescent="0.55000000000000004">
      <c r="E149" s="25"/>
      <c r="F149" s="25"/>
      <c r="G149" s="25"/>
      <c r="H149" s="26"/>
      <c r="I149" s="25"/>
      <c r="J149" s="27"/>
      <c r="K149" s="27"/>
      <c r="S149" s="25"/>
      <c r="T149" s="25"/>
      <c r="U149" s="25"/>
      <c r="V149" s="26"/>
      <c r="W149" s="25"/>
      <c r="X149" s="27"/>
      <c r="Y149" s="27"/>
    </row>
    <row r="178" spans="5:25" ht="15" customHeight="1" x14ac:dyDescent="0.3">
      <c r="E178" s="23" t="s">
        <v>27</v>
      </c>
      <c r="F178" s="23" t="s">
        <v>5</v>
      </c>
      <c r="G178" s="23" t="s">
        <v>3</v>
      </c>
      <c r="H178" s="23" t="s">
        <v>1</v>
      </c>
      <c r="I178" s="23" t="s">
        <v>325</v>
      </c>
      <c r="J178" s="237" t="str">
        <f>Fy1_resultatrapportering!BV25</f>
        <v>F</v>
      </c>
      <c r="K178" s="238"/>
      <c r="S178" s="23" t="s">
        <v>27</v>
      </c>
      <c r="T178" s="23" t="s">
        <v>5</v>
      </c>
      <c r="U178" s="23" t="s">
        <v>3</v>
      </c>
      <c r="V178" s="23" t="s">
        <v>1</v>
      </c>
      <c r="W178" s="23" t="s">
        <v>325</v>
      </c>
      <c r="X178" s="237" t="str">
        <f>Fy1_resultatrapportering!BV26</f>
        <v>F</v>
      </c>
      <c r="Y178" s="238"/>
    </row>
    <row r="179" spans="5:25" ht="15" customHeight="1" x14ac:dyDescent="0.3">
      <c r="E179" s="12">
        <f>Fy1_resultatrapportering!BQ25</f>
        <v>0</v>
      </c>
      <c r="F179" s="12">
        <f>Fy1_resultatrapportering!BR25</f>
        <v>0</v>
      </c>
      <c r="G179" s="12">
        <f>Fy1_resultatrapportering!BS25</f>
        <v>0</v>
      </c>
      <c r="H179" s="24">
        <f>Fy1_resultatrapportering!BT25</f>
        <v>0</v>
      </c>
      <c r="I179" s="12">
        <f>Fy1_resultatrapportering!BU25</f>
        <v>0</v>
      </c>
      <c r="J179" s="239"/>
      <c r="K179" s="240"/>
      <c r="S179" s="12">
        <f>Fy1_resultatrapportering!BQ26</f>
        <v>0</v>
      </c>
      <c r="T179" s="12">
        <f>Fy1_resultatrapportering!BR26</f>
        <v>0</v>
      </c>
      <c r="U179" s="12">
        <f>Fy1_resultatrapportering!BS26</f>
        <v>0</v>
      </c>
      <c r="V179" s="24">
        <f>Fy1_resultatrapportering!BT26</f>
        <v>0</v>
      </c>
      <c r="W179" s="12">
        <f>Fy1_resultatrapportering!BU26</f>
        <v>0</v>
      </c>
      <c r="X179" s="239"/>
      <c r="Y179" s="240"/>
    </row>
    <row r="197" spans="5:25" ht="14.4" x14ac:dyDescent="0.3">
      <c r="E197" s="28" t="s">
        <v>27</v>
      </c>
      <c r="F197" s="28" t="s">
        <v>130</v>
      </c>
      <c r="G197" s="28" t="s">
        <v>5</v>
      </c>
      <c r="H197" s="28" t="s">
        <v>131</v>
      </c>
      <c r="I197" s="28" t="s">
        <v>105</v>
      </c>
      <c r="J197" s="28" t="s">
        <v>132</v>
      </c>
      <c r="T197" s="28" t="s">
        <v>27</v>
      </c>
      <c r="U197" s="28" t="s">
        <v>130</v>
      </c>
      <c r="V197" s="28" t="s">
        <v>5</v>
      </c>
      <c r="W197" s="28" t="s">
        <v>131</v>
      </c>
      <c r="X197" s="28" t="s">
        <v>105</v>
      </c>
      <c r="Y197" s="28" t="s">
        <v>132</v>
      </c>
    </row>
    <row r="198" spans="5:25" ht="14.4" x14ac:dyDescent="0.3">
      <c r="E198" s="29">
        <f>Fy1_resultatrapportering!BQ25</f>
        <v>0</v>
      </c>
      <c r="F198" s="29">
        <f ca="1">Fy1_resultatrapportering!FI25</f>
        <v>0</v>
      </c>
      <c r="G198" s="29">
        <f ca="1">Fy1_resultatrapportering!FJ25</f>
        <v>0</v>
      </c>
      <c r="H198" s="29">
        <f ca="1">Fy1_resultatrapportering!FK25</f>
        <v>0</v>
      </c>
      <c r="I198" s="29">
        <f ca="1">Fy1_resultatrapportering!FL25</f>
        <v>0</v>
      </c>
      <c r="J198" s="29">
        <f>Fy1_resultatrapportering!FM25</f>
        <v>0</v>
      </c>
      <c r="T198" s="29">
        <f>Fy1_resultatrapportering!BQ26</f>
        <v>0</v>
      </c>
      <c r="U198" s="29">
        <f ca="1">Fy1_resultatrapportering!FI26</f>
        <v>0</v>
      </c>
      <c r="V198" s="29">
        <f ca="1">Fy1_resultatrapportering!FJ26</f>
        <v>0</v>
      </c>
      <c r="W198" s="29">
        <f ca="1">Fy1_resultatrapportering!FK26</f>
        <v>0</v>
      </c>
      <c r="X198" s="29">
        <f ca="1">Fy1_resultatrapportering!FL26</f>
        <v>0</v>
      </c>
      <c r="Y198" s="29">
        <f>Fy1_resultatrapportering!FM26</f>
        <v>0</v>
      </c>
    </row>
    <row r="221" spans="5:25" ht="28.8" x14ac:dyDescent="0.55000000000000004">
      <c r="E221" s="25"/>
      <c r="F221" s="25"/>
      <c r="G221" s="25"/>
      <c r="H221" s="26"/>
      <c r="I221" s="25"/>
      <c r="J221" s="27"/>
      <c r="K221" s="27"/>
      <c r="S221" s="25"/>
      <c r="T221" s="25"/>
      <c r="U221" s="25"/>
      <c r="V221" s="26"/>
      <c r="W221" s="25"/>
      <c r="X221" s="27"/>
      <c r="Y221" s="27"/>
    </row>
    <row r="222" spans="5:25" ht="28.8" x14ac:dyDescent="0.55000000000000004">
      <c r="E222" s="25"/>
      <c r="F222" s="25"/>
      <c r="G222" s="25"/>
      <c r="H222" s="26"/>
      <c r="I222" s="25"/>
      <c r="J222" s="27"/>
      <c r="K222" s="27"/>
      <c r="S222" s="25"/>
      <c r="T222" s="25"/>
      <c r="U222" s="25"/>
      <c r="V222" s="26"/>
      <c r="W222" s="25"/>
      <c r="X222" s="27"/>
      <c r="Y222" s="27"/>
    </row>
    <row r="223" spans="5:25" ht="28.8" x14ac:dyDescent="0.55000000000000004">
      <c r="E223" s="25"/>
      <c r="F223" s="25"/>
      <c r="G223" s="25"/>
      <c r="H223" s="26"/>
      <c r="I223" s="25"/>
      <c r="J223" s="27"/>
      <c r="K223" s="27"/>
      <c r="S223" s="25"/>
      <c r="T223" s="25"/>
      <c r="U223" s="25"/>
      <c r="V223" s="26"/>
      <c r="W223" s="25"/>
      <c r="X223" s="27"/>
      <c r="Y223" s="27"/>
    </row>
    <row r="224" spans="5:25" ht="28.8" x14ac:dyDescent="0.55000000000000004">
      <c r="E224" s="25"/>
      <c r="F224" s="25"/>
      <c r="G224" s="25"/>
      <c r="H224" s="26"/>
      <c r="I224" s="25"/>
      <c r="J224" s="27"/>
      <c r="K224" s="27"/>
      <c r="S224" s="25"/>
      <c r="T224" s="25"/>
      <c r="U224" s="25"/>
      <c r="V224" s="26"/>
      <c r="W224" s="25"/>
      <c r="X224" s="27"/>
      <c r="Y224" s="27"/>
    </row>
    <row r="225" spans="5:25" ht="28.8" x14ac:dyDescent="0.55000000000000004">
      <c r="E225" s="25"/>
      <c r="F225" s="25"/>
      <c r="G225" s="25"/>
      <c r="H225" s="26"/>
      <c r="I225" s="25"/>
      <c r="J225" s="27"/>
      <c r="K225" s="27"/>
      <c r="S225" s="25"/>
      <c r="T225" s="25"/>
      <c r="U225" s="25"/>
      <c r="V225" s="26"/>
      <c r="W225" s="25"/>
      <c r="X225" s="27"/>
      <c r="Y225" s="27"/>
    </row>
    <row r="226" spans="5:25" ht="28.8" x14ac:dyDescent="0.55000000000000004">
      <c r="E226" s="25"/>
      <c r="F226" s="25"/>
      <c r="G226" s="25"/>
      <c r="H226" s="26"/>
      <c r="I226" s="25"/>
      <c r="J226" s="27"/>
      <c r="K226" s="27"/>
      <c r="S226" s="25"/>
      <c r="T226" s="25"/>
      <c r="U226" s="25"/>
      <c r="V226" s="26"/>
      <c r="W226" s="25"/>
      <c r="X226" s="27"/>
      <c r="Y226" s="27"/>
    </row>
    <row r="227" spans="5:25" ht="28.8" x14ac:dyDescent="0.55000000000000004">
      <c r="E227" s="25"/>
      <c r="F227" s="25"/>
      <c r="G227" s="25"/>
      <c r="H227" s="26"/>
      <c r="I227" s="25"/>
      <c r="J227" s="27"/>
      <c r="K227" s="27"/>
      <c r="S227" s="25"/>
      <c r="T227" s="25"/>
      <c r="U227" s="25"/>
      <c r="V227" s="26"/>
      <c r="W227" s="25"/>
      <c r="X227" s="27"/>
      <c r="Y227" s="27"/>
    </row>
    <row r="228" spans="5:25" ht="15" customHeight="1" x14ac:dyDescent="0.3">
      <c r="E228" s="23" t="s">
        <v>27</v>
      </c>
      <c r="F228" s="23" t="s">
        <v>5</v>
      </c>
      <c r="G228" s="23" t="s">
        <v>3</v>
      </c>
      <c r="H228" s="23" t="s">
        <v>1</v>
      </c>
      <c r="I228" s="23" t="s">
        <v>325</v>
      </c>
      <c r="J228" s="237" t="str">
        <f>Fy1_resultatrapportering!BV27</f>
        <v>F</v>
      </c>
      <c r="K228" s="238"/>
      <c r="S228" s="23" t="s">
        <v>27</v>
      </c>
      <c r="T228" s="23" t="s">
        <v>5</v>
      </c>
      <c r="U228" s="23" t="s">
        <v>3</v>
      </c>
      <c r="V228" s="23" t="s">
        <v>1</v>
      </c>
      <c r="W228" s="23" t="s">
        <v>325</v>
      </c>
      <c r="X228" s="237" t="str">
        <f>Fy1_resultatrapportering!BV28</f>
        <v>F</v>
      </c>
      <c r="Y228" s="238"/>
    </row>
    <row r="229" spans="5:25" ht="15" customHeight="1" x14ac:dyDescent="0.3">
      <c r="E229" s="12">
        <f>Fy1_resultatrapportering!BQ27</f>
        <v>0</v>
      </c>
      <c r="F229" s="12">
        <f>Fy1_resultatrapportering!BR27</f>
        <v>0</v>
      </c>
      <c r="G229" s="12">
        <f>Fy1_resultatrapportering!BS27</f>
        <v>0</v>
      </c>
      <c r="H229" s="24">
        <f>Fy1_resultatrapportering!BT27</f>
        <v>0</v>
      </c>
      <c r="I229" s="12">
        <f>Fy1_resultatrapportering!BU27</f>
        <v>0</v>
      </c>
      <c r="J229" s="239"/>
      <c r="K229" s="240"/>
      <c r="S229" s="12">
        <f>Fy1_resultatrapportering!BQ28</f>
        <v>0</v>
      </c>
      <c r="T229" s="12">
        <f>Fy1_resultatrapportering!BR28</f>
        <v>0</v>
      </c>
      <c r="U229" s="12">
        <f>Fy1_resultatrapportering!BS28</f>
        <v>0</v>
      </c>
      <c r="V229" s="24">
        <f>Fy1_resultatrapportering!BT28</f>
        <v>0</v>
      </c>
      <c r="W229" s="12">
        <f>Fy1_resultatrapportering!BU28</f>
        <v>0</v>
      </c>
      <c r="X229" s="239"/>
      <c r="Y229" s="240"/>
    </row>
    <row r="232" spans="5:25" ht="28.8" x14ac:dyDescent="0.55000000000000004">
      <c r="E232" s="25"/>
      <c r="F232" s="25"/>
      <c r="G232" s="25"/>
      <c r="H232" s="26"/>
      <c r="I232" s="25"/>
      <c r="J232" s="27"/>
      <c r="K232" s="27"/>
      <c r="S232" s="25"/>
      <c r="T232" s="25"/>
      <c r="U232" s="25"/>
      <c r="V232" s="26"/>
      <c r="W232" s="25"/>
      <c r="X232" s="27"/>
      <c r="Y232" s="27"/>
    </row>
    <row r="233" spans="5:25" ht="28.8" x14ac:dyDescent="0.55000000000000004">
      <c r="E233" s="25"/>
      <c r="F233" s="25"/>
      <c r="G233" s="25"/>
      <c r="H233" s="26"/>
      <c r="I233" s="25"/>
      <c r="J233" s="27"/>
      <c r="K233" s="27"/>
      <c r="S233" s="25"/>
      <c r="T233" s="25"/>
      <c r="U233" s="25"/>
      <c r="V233" s="26"/>
      <c r="W233" s="25"/>
      <c r="X233" s="27"/>
      <c r="Y233" s="27"/>
    </row>
    <row r="234" spans="5:25" ht="28.8" x14ac:dyDescent="0.55000000000000004">
      <c r="E234" s="25"/>
      <c r="F234" s="25"/>
      <c r="G234" s="25"/>
      <c r="H234" s="26"/>
      <c r="I234" s="25"/>
      <c r="J234" s="27"/>
      <c r="K234" s="27"/>
      <c r="S234" s="25"/>
      <c r="T234" s="25"/>
      <c r="U234" s="25"/>
      <c r="V234" s="26"/>
      <c r="W234" s="25"/>
      <c r="X234" s="27"/>
      <c r="Y234" s="27"/>
    </row>
    <row r="235" spans="5:25" ht="28.8" x14ac:dyDescent="0.55000000000000004">
      <c r="E235" s="25"/>
      <c r="F235" s="25"/>
      <c r="G235" s="25"/>
      <c r="H235" s="26"/>
      <c r="I235" s="25"/>
      <c r="J235" s="27"/>
      <c r="K235" s="27"/>
      <c r="S235" s="25"/>
      <c r="T235" s="25"/>
      <c r="U235" s="25"/>
      <c r="V235" s="26"/>
      <c r="W235" s="25"/>
      <c r="X235" s="27"/>
      <c r="Y235" s="27"/>
    </row>
    <row r="236" spans="5:25" ht="28.8" x14ac:dyDescent="0.55000000000000004">
      <c r="E236" s="25"/>
      <c r="F236" s="25"/>
      <c r="G236" s="25"/>
      <c r="H236" s="26"/>
      <c r="I236" s="25"/>
      <c r="J236" s="27"/>
      <c r="K236" s="27"/>
      <c r="S236" s="25"/>
      <c r="T236" s="25"/>
      <c r="U236" s="25"/>
      <c r="V236" s="26"/>
      <c r="W236" s="25"/>
      <c r="X236" s="27"/>
      <c r="Y236" s="27"/>
    </row>
    <row r="237" spans="5:25" ht="28.8" x14ac:dyDescent="0.55000000000000004">
      <c r="E237" s="25"/>
      <c r="F237" s="25"/>
      <c r="G237" s="25"/>
      <c r="H237" s="26"/>
      <c r="I237" s="25"/>
      <c r="J237" s="27"/>
      <c r="K237" s="27"/>
      <c r="S237" s="25"/>
      <c r="T237" s="25"/>
      <c r="U237" s="25"/>
      <c r="V237" s="26"/>
      <c r="W237" s="25"/>
      <c r="X237" s="27"/>
      <c r="Y237" s="27"/>
    </row>
    <row r="238" spans="5:25" ht="28.8" x14ac:dyDescent="0.55000000000000004">
      <c r="E238" s="25"/>
      <c r="F238" s="25"/>
      <c r="G238" s="25"/>
      <c r="H238" s="26"/>
      <c r="I238" s="25"/>
      <c r="J238" s="27"/>
      <c r="K238" s="27"/>
      <c r="S238" s="25"/>
      <c r="T238" s="25"/>
      <c r="U238" s="25"/>
      <c r="V238" s="26"/>
      <c r="W238" s="25"/>
      <c r="X238" s="27"/>
      <c r="Y238" s="27"/>
    </row>
    <row r="239" spans="5:25" ht="28.8" x14ac:dyDescent="0.55000000000000004">
      <c r="E239" s="25"/>
      <c r="F239" s="25"/>
      <c r="G239" s="25"/>
      <c r="H239" s="26"/>
      <c r="I239" s="25"/>
      <c r="J239" s="27"/>
      <c r="K239" s="27"/>
      <c r="S239" s="25"/>
      <c r="T239" s="25"/>
      <c r="U239" s="25"/>
      <c r="V239" s="26"/>
      <c r="W239" s="25"/>
      <c r="X239" s="27"/>
      <c r="Y239" s="27"/>
    </row>
    <row r="240" spans="5:25" ht="28.8" x14ac:dyDescent="0.55000000000000004">
      <c r="E240" s="25"/>
      <c r="F240" s="25"/>
      <c r="G240" s="25"/>
      <c r="H240" s="26"/>
      <c r="I240" s="25"/>
      <c r="J240" s="27"/>
      <c r="K240" s="27"/>
      <c r="S240" s="25"/>
      <c r="T240" s="25"/>
      <c r="U240" s="25"/>
      <c r="V240" s="26"/>
      <c r="W240" s="25"/>
      <c r="X240" s="27"/>
      <c r="Y240" s="27"/>
    </row>
    <row r="241" spans="5:25" ht="28.8" x14ac:dyDescent="0.55000000000000004">
      <c r="E241" s="25"/>
      <c r="F241" s="25"/>
      <c r="G241" s="25"/>
      <c r="H241" s="26"/>
      <c r="I241" s="25"/>
      <c r="J241" s="27"/>
      <c r="K241" s="27"/>
      <c r="S241" s="25"/>
      <c r="T241" s="25"/>
      <c r="U241" s="25"/>
      <c r="V241" s="26"/>
      <c r="W241" s="25"/>
      <c r="X241" s="27"/>
      <c r="Y241" s="27"/>
    </row>
    <row r="242" spans="5:25" ht="28.8" x14ac:dyDescent="0.55000000000000004">
      <c r="E242" s="25"/>
      <c r="F242" s="25"/>
      <c r="G242" s="25"/>
      <c r="H242" s="26"/>
      <c r="I242" s="25"/>
      <c r="J242" s="27"/>
      <c r="K242" s="27"/>
      <c r="S242" s="25"/>
      <c r="T242" s="25"/>
      <c r="U242" s="25"/>
      <c r="V242" s="26"/>
      <c r="W242" s="25"/>
      <c r="X242" s="27"/>
      <c r="Y242" s="27"/>
    </row>
    <row r="243" spans="5:25" ht="28.8" x14ac:dyDescent="0.55000000000000004">
      <c r="E243" s="25"/>
      <c r="F243" s="25"/>
      <c r="G243" s="25"/>
      <c r="H243" s="26"/>
      <c r="I243" s="25"/>
      <c r="J243" s="27"/>
      <c r="K243" s="27"/>
      <c r="S243" s="25"/>
      <c r="T243" s="25"/>
      <c r="U243" s="25"/>
      <c r="V243" s="26"/>
      <c r="W243" s="25"/>
      <c r="X243" s="27"/>
      <c r="Y243" s="27"/>
    </row>
    <row r="244" spans="5:25" ht="28.8" x14ac:dyDescent="0.55000000000000004">
      <c r="E244" s="25"/>
      <c r="F244" s="25"/>
      <c r="G244" s="25"/>
      <c r="H244" s="26"/>
      <c r="I244" s="25"/>
      <c r="J244" s="27"/>
      <c r="K244" s="27"/>
      <c r="S244" s="25"/>
      <c r="T244" s="25"/>
      <c r="U244" s="25"/>
      <c r="V244" s="26"/>
      <c r="W244" s="25"/>
      <c r="X244" s="27"/>
      <c r="Y244" s="27"/>
    </row>
    <row r="245" spans="5:25" ht="28.8" x14ac:dyDescent="0.55000000000000004">
      <c r="E245" s="25"/>
      <c r="F245" s="25"/>
      <c r="G245" s="25"/>
      <c r="H245" s="26"/>
      <c r="I245" s="25"/>
      <c r="J245" s="27"/>
      <c r="K245" s="27"/>
      <c r="S245" s="25"/>
      <c r="T245" s="25"/>
      <c r="U245" s="25"/>
      <c r="V245" s="26"/>
      <c r="W245" s="25"/>
      <c r="X245" s="27"/>
      <c r="Y245" s="27"/>
    </row>
    <row r="246" spans="5:25" ht="28.8" x14ac:dyDescent="0.55000000000000004">
      <c r="E246" s="25"/>
      <c r="F246" s="25"/>
      <c r="G246" s="25"/>
      <c r="H246" s="26"/>
      <c r="I246" s="25"/>
      <c r="J246" s="27"/>
      <c r="K246" s="27"/>
      <c r="S246" s="25"/>
      <c r="T246" s="25"/>
      <c r="U246" s="25"/>
      <c r="V246" s="26"/>
      <c r="W246" s="25"/>
      <c r="X246" s="27"/>
      <c r="Y246" s="27"/>
    </row>
    <row r="247" spans="5:25" ht="28.8" x14ac:dyDescent="0.55000000000000004">
      <c r="E247" s="28" t="s">
        <v>27</v>
      </c>
      <c r="F247" s="28" t="s">
        <v>130</v>
      </c>
      <c r="G247" s="28" t="s">
        <v>5</v>
      </c>
      <c r="H247" s="28" t="s">
        <v>131</v>
      </c>
      <c r="I247" s="28" t="s">
        <v>105</v>
      </c>
      <c r="J247" s="28" t="s">
        <v>132</v>
      </c>
      <c r="K247" s="27"/>
      <c r="S247" s="28" t="s">
        <v>27</v>
      </c>
      <c r="T247" s="28" t="s">
        <v>130</v>
      </c>
      <c r="U247" s="28" t="s">
        <v>5</v>
      </c>
      <c r="V247" s="28" t="s">
        <v>131</v>
      </c>
      <c r="W247" s="28" t="s">
        <v>105</v>
      </c>
      <c r="X247" s="28" t="s">
        <v>132</v>
      </c>
      <c r="Y247" s="27"/>
    </row>
    <row r="248" spans="5:25" ht="28.8" x14ac:dyDescent="0.55000000000000004">
      <c r="E248" s="29">
        <f>Fy1_resultatrapportering!BQ27</f>
        <v>0</v>
      </c>
      <c r="F248" s="29">
        <f ca="1">Fy1_resultatrapportering!FI27</f>
        <v>0</v>
      </c>
      <c r="G248" s="29">
        <f ca="1">Fy1_resultatrapportering!FJ27</f>
        <v>0</v>
      </c>
      <c r="H248" s="29">
        <f ca="1">Fy1_resultatrapportering!FK27</f>
        <v>0</v>
      </c>
      <c r="I248" s="29">
        <f ca="1">Fy1_resultatrapportering!FL27</f>
        <v>0</v>
      </c>
      <c r="J248" s="29">
        <f>Fy1_resultatrapportering!FM27</f>
        <v>0</v>
      </c>
      <c r="K248" s="27"/>
      <c r="S248" s="29">
        <f>Fy1_resultatrapportering!BQ28</f>
        <v>0</v>
      </c>
      <c r="T248" s="29">
        <f ca="1">Fy1_resultatrapportering!FI28</f>
        <v>0</v>
      </c>
      <c r="U248" s="29">
        <f ca="1">Fy1_resultatrapportering!FJ28</f>
        <v>0</v>
      </c>
      <c r="V248" s="29">
        <f ca="1">Fy1_resultatrapportering!FK28</f>
        <v>0</v>
      </c>
      <c r="W248" s="29">
        <f ca="1">Fy1_resultatrapportering!FL28</f>
        <v>0</v>
      </c>
      <c r="X248" s="29">
        <f>Fy1_resultatrapportering!FM28</f>
        <v>0</v>
      </c>
      <c r="Y248" s="27"/>
    </row>
    <row r="249" spans="5:25" ht="28.8" x14ac:dyDescent="0.55000000000000004">
      <c r="E249" s="25"/>
      <c r="F249" s="25"/>
      <c r="G249" s="25"/>
      <c r="H249" s="26"/>
      <c r="I249" s="25"/>
      <c r="J249" s="27"/>
      <c r="K249" s="27"/>
      <c r="S249" s="25"/>
      <c r="T249" s="25"/>
      <c r="U249" s="25"/>
      <c r="V249" s="26"/>
      <c r="W249" s="25"/>
      <c r="X249" s="27"/>
      <c r="Y249" s="27"/>
    </row>
    <row r="278" spans="5:25" ht="15" customHeight="1" x14ac:dyDescent="0.3">
      <c r="E278" s="23" t="s">
        <v>27</v>
      </c>
      <c r="F278" s="23" t="s">
        <v>5</v>
      </c>
      <c r="G278" s="23" t="s">
        <v>3</v>
      </c>
      <c r="H278" s="23" t="s">
        <v>1</v>
      </c>
      <c r="I278" s="23" t="s">
        <v>325</v>
      </c>
      <c r="J278" s="237" t="str">
        <f>Fy1_resultatrapportering!BV29</f>
        <v>F</v>
      </c>
      <c r="K278" s="238"/>
      <c r="S278" s="23" t="s">
        <v>27</v>
      </c>
      <c r="T278" s="23" t="s">
        <v>5</v>
      </c>
      <c r="U278" s="23" t="s">
        <v>3</v>
      </c>
      <c r="V278" s="23" t="s">
        <v>1</v>
      </c>
      <c r="W278" s="23" t="s">
        <v>325</v>
      </c>
      <c r="X278" s="237" t="str">
        <f>Fy1_resultatrapportering!BV30</f>
        <v>F</v>
      </c>
      <c r="Y278" s="238"/>
    </row>
    <row r="279" spans="5:25" ht="15" customHeight="1" x14ac:dyDescent="0.3">
      <c r="E279" s="12">
        <f>Fy1_resultatrapportering!BQ29</f>
        <v>0</v>
      </c>
      <c r="F279" s="12">
        <f>Fy1_resultatrapportering!BR29</f>
        <v>0</v>
      </c>
      <c r="G279" s="12">
        <f>Fy1_resultatrapportering!BS29</f>
        <v>0</v>
      </c>
      <c r="H279" s="24">
        <f>Fy1_resultatrapportering!BT29</f>
        <v>0</v>
      </c>
      <c r="I279" s="12">
        <f>Fy1_resultatrapportering!BU29</f>
        <v>0</v>
      </c>
      <c r="J279" s="239"/>
      <c r="K279" s="240"/>
      <c r="S279" s="12">
        <f>Fy1_resultatrapportering!BQ30</f>
        <v>0</v>
      </c>
      <c r="T279" s="12">
        <f>Fy1_resultatrapportering!BR30</f>
        <v>0</v>
      </c>
      <c r="U279" s="12">
        <f>Fy1_resultatrapportering!BS30</f>
        <v>0</v>
      </c>
      <c r="V279" s="24">
        <f>Fy1_resultatrapportering!BT30</f>
        <v>0</v>
      </c>
      <c r="W279" s="12">
        <f>Fy1_resultatrapportering!BU30</f>
        <v>0</v>
      </c>
      <c r="X279" s="239"/>
      <c r="Y279" s="240"/>
    </row>
    <row r="297" spans="5:25" ht="14.4" x14ac:dyDescent="0.3">
      <c r="E297" s="28" t="s">
        <v>27</v>
      </c>
      <c r="F297" s="28" t="s">
        <v>130</v>
      </c>
      <c r="G297" s="28" t="s">
        <v>5</v>
      </c>
      <c r="H297" s="28" t="s">
        <v>131</v>
      </c>
      <c r="I297" s="28" t="s">
        <v>105</v>
      </c>
      <c r="J297" s="28" t="s">
        <v>132</v>
      </c>
      <c r="T297" s="28" t="s">
        <v>27</v>
      </c>
      <c r="U297" s="28" t="s">
        <v>130</v>
      </c>
      <c r="V297" s="28" t="s">
        <v>5</v>
      </c>
      <c r="W297" s="28" t="s">
        <v>131</v>
      </c>
      <c r="X297" s="28" t="s">
        <v>105</v>
      </c>
      <c r="Y297" s="28" t="s">
        <v>132</v>
      </c>
    </row>
    <row r="298" spans="5:25" ht="14.4" x14ac:dyDescent="0.3">
      <c r="E298" s="29">
        <f>Fy1_resultatrapportering!BQ29</f>
        <v>0</v>
      </c>
      <c r="F298" s="29">
        <f ca="1">Fy1_resultatrapportering!FI29</f>
        <v>0</v>
      </c>
      <c r="G298" s="29">
        <f ca="1">Fy1_resultatrapportering!FJ29</f>
        <v>0</v>
      </c>
      <c r="H298" s="29">
        <f ca="1">Fy1_resultatrapportering!FK29</f>
        <v>0</v>
      </c>
      <c r="I298" s="29">
        <f ca="1">Fy1_resultatrapportering!FL29</f>
        <v>0</v>
      </c>
      <c r="J298" s="29">
        <f>Fy1_resultatrapportering!FM29</f>
        <v>0</v>
      </c>
      <c r="T298" s="29">
        <f>Fy1_resultatrapportering!BQ30</f>
        <v>0</v>
      </c>
      <c r="U298" s="29">
        <f ca="1">Fy1_resultatrapportering!FI30</f>
        <v>0</v>
      </c>
      <c r="V298" s="29">
        <f ca="1">Fy1_resultatrapportering!FJ30</f>
        <v>0</v>
      </c>
      <c r="W298" s="29">
        <f ca="1">Fy1_resultatrapportering!FK30</f>
        <v>0</v>
      </c>
      <c r="X298" s="29">
        <f ca="1">Fy1_resultatrapportering!FL30</f>
        <v>0</v>
      </c>
      <c r="Y298" s="29">
        <f>Fy1_resultatrapportering!FM30</f>
        <v>0</v>
      </c>
    </row>
    <row r="328" spans="5:25" ht="15" customHeight="1" x14ac:dyDescent="0.3">
      <c r="E328" s="23" t="s">
        <v>27</v>
      </c>
      <c r="F328" s="23" t="s">
        <v>5</v>
      </c>
      <c r="G328" s="23" t="s">
        <v>3</v>
      </c>
      <c r="H328" s="23" t="s">
        <v>1</v>
      </c>
      <c r="I328" s="23" t="s">
        <v>325</v>
      </c>
      <c r="J328" s="237" t="str">
        <f>Fy1_resultatrapportering!BV31</f>
        <v>F</v>
      </c>
      <c r="K328" s="238"/>
      <c r="S328" s="23" t="s">
        <v>27</v>
      </c>
      <c r="T328" s="23" t="s">
        <v>5</v>
      </c>
      <c r="U328" s="23" t="s">
        <v>3</v>
      </c>
      <c r="V328" s="23" t="s">
        <v>1</v>
      </c>
      <c r="W328" s="23" t="s">
        <v>325</v>
      </c>
      <c r="X328" s="237" t="str">
        <f>Fy1_resultatrapportering!BV32</f>
        <v>F</v>
      </c>
      <c r="Y328" s="238"/>
    </row>
    <row r="329" spans="5:25" ht="15" customHeight="1" x14ac:dyDescent="0.3">
      <c r="E329" s="12">
        <f>Fy1_resultatrapportering!BQ31</f>
        <v>0</v>
      </c>
      <c r="F329" s="12">
        <f>Fy1_resultatrapportering!BR31</f>
        <v>0</v>
      </c>
      <c r="G329" s="12">
        <f>Fy1_resultatrapportering!BS31</f>
        <v>0</v>
      </c>
      <c r="H329" s="24">
        <f>Fy1_resultatrapportering!BT31</f>
        <v>0</v>
      </c>
      <c r="I329" s="12">
        <f>Fy1_resultatrapportering!BU31</f>
        <v>0</v>
      </c>
      <c r="J329" s="239"/>
      <c r="K329" s="240"/>
      <c r="S329" s="12">
        <f>Fy1_resultatrapportering!BQ32</f>
        <v>0</v>
      </c>
      <c r="T329" s="12">
        <f>Fy1_resultatrapportering!BR32</f>
        <v>0</v>
      </c>
      <c r="U329" s="12">
        <f>Fy1_resultatrapportering!BS32</f>
        <v>0</v>
      </c>
      <c r="V329" s="24">
        <f>Fy1_resultatrapportering!BT32</f>
        <v>0</v>
      </c>
      <c r="W329" s="12">
        <f>Fy1_resultatrapportering!BU32</f>
        <v>0</v>
      </c>
      <c r="X329" s="239"/>
      <c r="Y329" s="240"/>
    </row>
    <row r="347" spans="5:24" ht="14.4" x14ac:dyDescent="0.3">
      <c r="E347" s="28" t="s">
        <v>27</v>
      </c>
      <c r="F347" s="28" t="s">
        <v>130</v>
      </c>
      <c r="G347" s="28" t="s">
        <v>5</v>
      </c>
      <c r="H347" s="28" t="s">
        <v>131</v>
      </c>
      <c r="I347" s="28" t="s">
        <v>105</v>
      </c>
      <c r="J347" s="28" t="s">
        <v>132</v>
      </c>
      <c r="S347" s="28" t="s">
        <v>27</v>
      </c>
      <c r="T347" s="28" t="s">
        <v>130</v>
      </c>
      <c r="U347" s="28" t="s">
        <v>5</v>
      </c>
      <c r="V347" s="28" t="s">
        <v>131</v>
      </c>
      <c r="W347" s="28" t="s">
        <v>105</v>
      </c>
      <c r="X347" s="28" t="s">
        <v>132</v>
      </c>
    </row>
    <row r="348" spans="5:24" ht="14.4" x14ac:dyDescent="0.3">
      <c r="E348" s="29">
        <f>Fy1_resultatrapportering!BQ31</f>
        <v>0</v>
      </c>
      <c r="F348" s="29">
        <f ca="1">Fy1_resultatrapportering!FI31</f>
        <v>0</v>
      </c>
      <c r="G348" s="29">
        <f ca="1">Fy1_resultatrapportering!FJ31</f>
        <v>0</v>
      </c>
      <c r="H348" s="29">
        <f ca="1">Fy1_resultatrapportering!FK31</f>
        <v>0</v>
      </c>
      <c r="I348" s="29">
        <f ca="1">Fy1_resultatrapportering!FL31</f>
        <v>0</v>
      </c>
      <c r="J348" s="29">
        <f>Fy1_resultatrapportering!FM31</f>
        <v>0</v>
      </c>
      <c r="S348" s="29">
        <f>Fy1_resultatrapportering!BQ32</f>
        <v>0</v>
      </c>
      <c r="T348" s="29">
        <f ca="1">Fy1_resultatrapportering!FI32</f>
        <v>0</v>
      </c>
      <c r="U348" s="29">
        <f ca="1">Fy1_resultatrapportering!FJ32</f>
        <v>0</v>
      </c>
      <c r="V348" s="29">
        <f ca="1">Fy1_resultatrapportering!FK32</f>
        <v>0</v>
      </c>
      <c r="W348" s="29">
        <f ca="1">Fy1_resultatrapportering!FL32</f>
        <v>0</v>
      </c>
      <c r="X348" s="29">
        <f>Fy1_resultatrapportering!FM32</f>
        <v>0</v>
      </c>
    </row>
    <row r="378" spans="5:25" ht="15" customHeight="1" x14ac:dyDescent="0.3">
      <c r="E378" s="23" t="s">
        <v>27</v>
      </c>
      <c r="F378" s="23" t="s">
        <v>5</v>
      </c>
      <c r="G378" s="23" t="s">
        <v>3</v>
      </c>
      <c r="H378" s="23" t="s">
        <v>1</v>
      </c>
      <c r="I378" s="23" t="s">
        <v>325</v>
      </c>
      <c r="J378" s="237" t="str">
        <f>Fy1_resultatrapportering!BV33</f>
        <v>F</v>
      </c>
      <c r="K378" s="238"/>
      <c r="S378" s="23" t="s">
        <v>27</v>
      </c>
      <c r="T378" s="23" t="s">
        <v>5</v>
      </c>
      <c r="U378" s="23" t="s">
        <v>3</v>
      </c>
      <c r="V378" s="23" t="s">
        <v>1</v>
      </c>
      <c r="W378" s="23" t="s">
        <v>325</v>
      </c>
      <c r="X378" s="237" t="str">
        <f>Fy1_resultatrapportering!BV34</f>
        <v>F</v>
      </c>
      <c r="Y378" s="238"/>
    </row>
    <row r="379" spans="5:25" ht="15" customHeight="1" x14ac:dyDescent="0.3">
      <c r="E379" s="12">
        <f>Fy1_resultatrapportering!BQ33</f>
        <v>0</v>
      </c>
      <c r="F379" s="12">
        <f>Fy1_resultatrapportering!BR33</f>
        <v>0</v>
      </c>
      <c r="G379" s="12">
        <f>Fy1_resultatrapportering!BS33</f>
        <v>0</v>
      </c>
      <c r="H379" s="24">
        <f>Fy1_resultatrapportering!BT33</f>
        <v>0</v>
      </c>
      <c r="I379" s="12">
        <f>Fy1_resultatrapportering!BU33</f>
        <v>0</v>
      </c>
      <c r="J379" s="239"/>
      <c r="K379" s="240"/>
      <c r="S379" s="12">
        <f>Fy1_resultatrapportering!BQ34</f>
        <v>0</v>
      </c>
      <c r="T379" s="12">
        <f>Fy1_resultatrapportering!BR34</f>
        <v>0</v>
      </c>
      <c r="U379" s="12">
        <f>Fy1_resultatrapportering!BS34</f>
        <v>0</v>
      </c>
      <c r="V379" s="24">
        <f>Fy1_resultatrapportering!BT34</f>
        <v>0</v>
      </c>
      <c r="W379" s="12">
        <f>Fy1_resultatrapportering!BU34</f>
        <v>0</v>
      </c>
      <c r="X379" s="239"/>
      <c r="Y379" s="240"/>
    </row>
    <row r="397" spans="5:24" ht="14.4" x14ac:dyDescent="0.3">
      <c r="E397" s="28" t="s">
        <v>27</v>
      </c>
      <c r="F397" s="28" t="s">
        <v>130</v>
      </c>
      <c r="G397" s="28" t="s">
        <v>5</v>
      </c>
      <c r="H397" s="28" t="s">
        <v>131</v>
      </c>
      <c r="I397" s="28" t="s">
        <v>105</v>
      </c>
      <c r="J397" s="28" t="s">
        <v>132</v>
      </c>
      <c r="S397" s="28" t="s">
        <v>27</v>
      </c>
      <c r="T397" s="28" t="s">
        <v>130</v>
      </c>
      <c r="U397" s="28" t="s">
        <v>5</v>
      </c>
      <c r="V397" s="28" t="s">
        <v>131</v>
      </c>
      <c r="W397" s="28" t="s">
        <v>105</v>
      </c>
      <c r="X397" s="28" t="s">
        <v>132</v>
      </c>
    </row>
    <row r="398" spans="5:24" ht="14.4" x14ac:dyDescent="0.3">
      <c r="E398" s="29">
        <f>Fy1_resultatrapportering!BQ33</f>
        <v>0</v>
      </c>
      <c r="F398" s="29">
        <f ca="1">Fy1_resultatrapportering!FI33</f>
        <v>0</v>
      </c>
      <c r="G398" s="29">
        <f ca="1">Fy1_resultatrapportering!FJ33</f>
        <v>0</v>
      </c>
      <c r="H398" s="29">
        <f ca="1">Fy1_resultatrapportering!FK33</f>
        <v>0</v>
      </c>
      <c r="I398" s="29">
        <f ca="1">Fy1_resultatrapportering!FL33</f>
        <v>0</v>
      </c>
      <c r="J398" s="29">
        <f>Fy1_resultatrapportering!FM33</f>
        <v>0</v>
      </c>
      <c r="S398" s="29">
        <f>Fy1_resultatrapportering!BQ34</f>
        <v>0</v>
      </c>
      <c r="T398" s="29">
        <f ca="1">Fy1_resultatrapportering!FI34</f>
        <v>0</v>
      </c>
      <c r="U398" s="29">
        <f ca="1">Fy1_resultatrapportering!FJ34</f>
        <v>0</v>
      </c>
      <c r="V398" s="29">
        <f ca="1">Fy1_resultatrapportering!FK34</f>
        <v>0</v>
      </c>
      <c r="W398" s="29">
        <f ca="1">Fy1_resultatrapportering!FL34</f>
        <v>0</v>
      </c>
      <c r="X398" s="29">
        <f>Fy1_resultatrapportering!FM34</f>
        <v>0</v>
      </c>
    </row>
  </sheetData>
  <sheetProtection password="CCE4" sheet="1"/>
  <customSheetViews>
    <customSheetView guid="{722E5DE9-4CBF-4938-8236-90C8B78E331F}" scale="70" showPageBreaks="1" view="pageLayout">
      <selection activeCell="N36" sqref="N36"/>
      <pageMargins left="0.7" right="0.7" top="0.75" bottom="0.75" header="0.3" footer="0.3"/>
      <pageSetup paperSize="9" orientation="portrait"/>
    </customSheetView>
  </customSheetViews>
  <mergeCells count="16"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  <mergeCell ref="J29:K30"/>
    <mergeCell ref="X29:Y30"/>
    <mergeCell ref="J78:K79"/>
    <mergeCell ref="X78:Y79"/>
    <mergeCell ref="J128:K129"/>
    <mergeCell ref="X128:Y129"/>
  </mergeCells>
  <conditionalFormatting sqref="J29">
    <cfRule type="cellIs" dxfId="198" priority="307" operator="equal">
      <formula>"A"</formula>
    </cfRule>
    <cfRule type="cellIs" dxfId="197" priority="309" operator="equal">
      <formula>"B"</formula>
    </cfRule>
    <cfRule type="cellIs" dxfId="196" priority="310" operator="equal">
      <formula>"C"</formula>
    </cfRule>
    <cfRule type="cellIs" dxfId="150" priority="311" operator="equal">
      <formula>"D"</formula>
    </cfRule>
    <cfRule type="cellIs" dxfId="149" priority="312" operator="equal">
      <formula>"E"</formula>
    </cfRule>
    <cfRule type="cellIs" dxfId="148" priority="313" operator="equal">
      <formula>"F"</formula>
    </cfRule>
  </conditionalFormatting>
  <conditionalFormatting sqref="X29">
    <cfRule type="cellIs" dxfId="195" priority="181" operator="equal">
      <formula>"A"</formula>
    </cfRule>
    <cfRule type="cellIs" dxfId="194" priority="182" operator="equal">
      <formula>"B"</formula>
    </cfRule>
    <cfRule type="cellIs" dxfId="193" priority="183" operator="equal">
      <formula>"C"</formula>
    </cfRule>
    <cfRule type="cellIs" dxfId="147" priority="184" operator="equal">
      <formula>"D"</formula>
    </cfRule>
    <cfRule type="cellIs" dxfId="146" priority="185" operator="equal">
      <formula>"E"</formula>
    </cfRule>
    <cfRule type="cellIs" dxfId="145" priority="186" operator="equal">
      <formula>"F"</formula>
    </cfRule>
  </conditionalFormatting>
  <conditionalFormatting sqref="J78">
    <cfRule type="cellIs" dxfId="192" priority="175" operator="equal">
      <formula>"A"</formula>
    </cfRule>
    <cfRule type="cellIs" dxfId="191" priority="176" operator="equal">
      <formula>"B"</formula>
    </cfRule>
    <cfRule type="cellIs" dxfId="190" priority="177" operator="equal">
      <formula>"C"</formula>
    </cfRule>
    <cfRule type="cellIs" dxfId="144" priority="178" operator="equal">
      <formula>"D"</formula>
    </cfRule>
    <cfRule type="cellIs" dxfId="143" priority="179" operator="equal">
      <formula>"E"</formula>
    </cfRule>
    <cfRule type="cellIs" dxfId="142" priority="180" operator="equal">
      <formula>"F"</formula>
    </cfRule>
  </conditionalFormatting>
  <conditionalFormatting sqref="X78">
    <cfRule type="cellIs" dxfId="189" priority="169" operator="equal">
      <formula>"A"</formula>
    </cfRule>
    <cfRule type="cellIs" dxfId="188" priority="170" operator="equal">
      <formula>"B"</formula>
    </cfRule>
    <cfRule type="cellIs" dxfId="187" priority="171" operator="equal">
      <formula>"C"</formula>
    </cfRule>
    <cfRule type="cellIs" dxfId="141" priority="172" operator="equal">
      <formula>"D"</formula>
    </cfRule>
    <cfRule type="cellIs" dxfId="140" priority="173" operator="equal">
      <formula>"E"</formula>
    </cfRule>
    <cfRule type="cellIs" dxfId="139" priority="174" operator="equal">
      <formula>"F"</formula>
    </cfRule>
  </conditionalFormatting>
  <conditionalFormatting sqref="J128">
    <cfRule type="cellIs" dxfId="186" priority="163" operator="equal">
      <formula>"A"</formula>
    </cfRule>
    <cfRule type="cellIs" dxfId="185" priority="164" operator="equal">
      <formula>"B"</formula>
    </cfRule>
    <cfRule type="cellIs" dxfId="184" priority="165" operator="equal">
      <formula>"C"</formula>
    </cfRule>
    <cfRule type="cellIs" dxfId="138" priority="166" operator="equal">
      <formula>"D"</formula>
    </cfRule>
    <cfRule type="cellIs" dxfId="137" priority="167" operator="equal">
      <formula>"E"</formula>
    </cfRule>
    <cfRule type="cellIs" dxfId="136" priority="168" operator="equal">
      <formula>"F"</formula>
    </cfRule>
  </conditionalFormatting>
  <conditionalFormatting sqref="X128">
    <cfRule type="cellIs" dxfId="183" priority="157" operator="equal">
      <formula>"A"</formula>
    </cfRule>
    <cfRule type="cellIs" dxfId="182" priority="158" operator="equal">
      <formula>"B"</formula>
    </cfRule>
    <cfRule type="cellIs" dxfId="181" priority="159" operator="equal">
      <formula>"C"</formula>
    </cfRule>
    <cfRule type="cellIs" dxfId="135" priority="160" operator="equal">
      <formula>"D"</formula>
    </cfRule>
    <cfRule type="cellIs" dxfId="134" priority="161" operator="equal">
      <formula>"E"</formula>
    </cfRule>
    <cfRule type="cellIs" dxfId="133" priority="162" operator="equal">
      <formula>"F"</formula>
    </cfRule>
  </conditionalFormatting>
  <conditionalFormatting sqref="J178">
    <cfRule type="cellIs" dxfId="180" priority="151" operator="equal">
      <formula>"A"</formula>
    </cfRule>
    <cfRule type="cellIs" dxfId="179" priority="152" operator="equal">
      <formula>"B"</formula>
    </cfRule>
    <cfRule type="cellIs" dxfId="178" priority="153" operator="equal">
      <formula>"C"</formula>
    </cfRule>
    <cfRule type="cellIs" dxfId="132" priority="154" operator="equal">
      <formula>"D"</formula>
    </cfRule>
    <cfRule type="cellIs" dxfId="131" priority="155" operator="equal">
      <formula>"E"</formula>
    </cfRule>
    <cfRule type="cellIs" dxfId="130" priority="156" operator="equal">
      <formula>"F"</formula>
    </cfRule>
  </conditionalFormatting>
  <conditionalFormatting sqref="X178">
    <cfRule type="cellIs" dxfId="177" priority="145" operator="equal">
      <formula>"A"</formula>
    </cfRule>
    <cfRule type="cellIs" dxfId="176" priority="146" operator="equal">
      <formula>"B"</formula>
    </cfRule>
    <cfRule type="cellIs" dxfId="175" priority="147" operator="equal">
      <formula>"C"</formula>
    </cfRule>
    <cfRule type="cellIs" dxfId="129" priority="148" operator="equal">
      <formula>"D"</formula>
    </cfRule>
    <cfRule type="cellIs" dxfId="128" priority="149" operator="equal">
      <formula>"E"</formula>
    </cfRule>
    <cfRule type="cellIs" dxfId="127" priority="150" operator="equal">
      <formula>"F"</formula>
    </cfRule>
  </conditionalFormatting>
  <conditionalFormatting sqref="J228">
    <cfRule type="cellIs" dxfId="174" priority="139" operator="equal">
      <formula>"A"</formula>
    </cfRule>
    <cfRule type="cellIs" dxfId="173" priority="140" operator="equal">
      <formula>"B"</formula>
    </cfRule>
    <cfRule type="cellIs" dxfId="172" priority="141" operator="equal">
      <formula>"C"</formula>
    </cfRule>
    <cfRule type="cellIs" dxfId="126" priority="142" operator="equal">
      <formula>"D"</formula>
    </cfRule>
    <cfRule type="cellIs" dxfId="125" priority="143" operator="equal">
      <formula>"E"</formula>
    </cfRule>
    <cfRule type="cellIs" dxfId="124" priority="144" operator="equal">
      <formula>"F"</formula>
    </cfRule>
  </conditionalFormatting>
  <conditionalFormatting sqref="X228">
    <cfRule type="cellIs" dxfId="171" priority="133" operator="equal">
      <formula>"A"</formula>
    </cfRule>
    <cfRule type="cellIs" dxfId="170" priority="134" operator="equal">
      <formula>"B"</formula>
    </cfRule>
    <cfRule type="cellIs" dxfId="169" priority="135" operator="equal">
      <formula>"C"</formula>
    </cfRule>
    <cfRule type="cellIs" dxfId="123" priority="136" operator="equal">
      <formula>"D"</formula>
    </cfRule>
    <cfRule type="cellIs" dxfId="122" priority="137" operator="equal">
      <formula>"E"</formula>
    </cfRule>
    <cfRule type="cellIs" dxfId="121" priority="138" operator="equal">
      <formula>"F"</formula>
    </cfRule>
  </conditionalFormatting>
  <conditionalFormatting sqref="J278">
    <cfRule type="cellIs" dxfId="168" priority="127" operator="equal">
      <formula>"A"</formula>
    </cfRule>
    <cfRule type="cellIs" dxfId="167" priority="128" operator="equal">
      <formula>"B"</formula>
    </cfRule>
    <cfRule type="cellIs" dxfId="166" priority="129" operator="equal">
      <formula>"C"</formula>
    </cfRule>
    <cfRule type="cellIs" dxfId="120" priority="130" operator="equal">
      <formula>"D"</formula>
    </cfRule>
    <cfRule type="cellIs" dxfId="119" priority="131" operator="equal">
      <formula>"E"</formula>
    </cfRule>
    <cfRule type="cellIs" dxfId="118" priority="132" operator="equal">
      <formula>"F"</formula>
    </cfRule>
  </conditionalFormatting>
  <conditionalFormatting sqref="X278">
    <cfRule type="cellIs" dxfId="165" priority="121" operator="equal">
      <formula>"A"</formula>
    </cfRule>
    <cfRule type="cellIs" dxfId="164" priority="122" operator="equal">
      <formula>"B"</formula>
    </cfRule>
    <cfRule type="cellIs" dxfId="163" priority="123" operator="equal">
      <formula>"C"</formula>
    </cfRule>
    <cfRule type="cellIs" dxfId="117" priority="124" operator="equal">
      <formula>"D"</formula>
    </cfRule>
    <cfRule type="cellIs" dxfId="116" priority="125" operator="equal">
      <formula>"E"</formula>
    </cfRule>
    <cfRule type="cellIs" dxfId="115" priority="126" operator="equal">
      <formula>"F"</formula>
    </cfRule>
  </conditionalFormatting>
  <conditionalFormatting sqref="J328">
    <cfRule type="cellIs" dxfId="162" priority="115" operator="equal">
      <formula>"A"</formula>
    </cfRule>
    <cfRule type="cellIs" dxfId="161" priority="116" operator="equal">
      <formula>"B"</formula>
    </cfRule>
    <cfRule type="cellIs" dxfId="160" priority="117" operator="equal">
      <formula>"C"</formula>
    </cfRule>
    <cfRule type="cellIs" dxfId="114" priority="118" operator="equal">
      <formula>"D"</formula>
    </cfRule>
    <cfRule type="cellIs" dxfId="113" priority="119" operator="equal">
      <formula>"E"</formula>
    </cfRule>
    <cfRule type="cellIs" dxfId="112" priority="120" operator="equal">
      <formula>"F"</formula>
    </cfRule>
  </conditionalFormatting>
  <conditionalFormatting sqref="X328">
    <cfRule type="cellIs" dxfId="159" priority="109" operator="equal">
      <formula>"A"</formula>
    </cfRule>
    <cfRule type="cellIs" dxfId="158" priority="110" operator="equal">
      <formula>"B"</formula>
    </cfRule>
    <cfRule type="cellIs" dxfId="157" priority="111" operator="equal">
      <formula>"C"</formula>
    </cfRule>
    <cfRule type="cellIs" dxfId="111" priority="112" operator="equal">
      <formula>"D"</formula>
    </cfRule>
    <cfRule type="cellIs" dxfId="110" priority="113" operator="equal">
      <formula>"E"</formula>
    </cfRule>
    <cfRule type="cellIs" dxfId="109" priority="114" operator="equal">
      <formula>"F"</formula>
    </cfRule>
  </conditionalFormatting>
  <conditionalFormatting sqref="J378">
    <cfRule type="cellIs" dxfId="156" priority="103" operator="equal">
      <formula>"A"</formula>
    </cfRule>
    <cfRule type="cellIs" dxfId="155" priority="104" operator="equal">
      <formula>"B"</formula>
    </cfRule>
    <cfRule type="cellIs" dxfId="154" priority="105" operator="equal">
      <formula>"C"</formula>
    </cfRule>
    <cfRule type="cellIs" dxfId="108" priority="106" operator="equal">
      <formula>"D"</formula>
    </cfRule>
    <cfRule type="cellIs" dxfId="107" priority="107" operator="equal">
      <formula>"E"</formula>
    </cfRule>
    <cfRule type="cellIs" dxfId="106" priority="108" operator="equal">
      <formula>"F"</formula>
    </cfRule>
  </conditionalFormatting>
  <conditionalFormatting sqref="X378">
    <cfRule type="cellIs" dxfId="153" priority="97" operator="equal">
      <formula>"A"</formula>
    </cfRule>
    <cfRule type="cellIs" dxfId="152" priority="98" operator="equal">
      <formula>"B"</formula>
    </cfRule>
    <cfRule type="cellIs" dxfId="151" priority="99" operator="equal">
      <formula>"C"</formula>
    </cfRule>
    <cfRule type="cellIs" dxfId="105" priority="100" operator="equal">
      <formula>"D"</formula>
    </cfRule>
    <cfRule type="cellIs" dxfId="104" priority="101" operator="equal">
      <formula>"E"</formula>
    </cfRule>
    <cfRule type="cellIs" dxfId="103" priority="102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E4:Y398"/>
  <sheetViews>
    <sheetView workbookViewId="0">
      <selection activeCell="M29" sqref="M29"/>
    </sheetView>
  </sheetViews>
  <sheetFormatPr defaultRowHeight="14.4" x14ac:dyDescent="0.3"/>
  <cols>
    <col min="1" max="16" width="5.88671875" customWidth="1"/>
    <col min="17" max="17" width="5.88671875" style="13" customWidth="1"/>
    <col min="18" max="32" width="5.88671875" customWidth="1"/>
  </cols>
  <sheetData>
    <row r="4" spans="7:19" x14ac:dyDescent="0.3">
      <c r="G4" s="13"/>
      <c r="H4" s="13"/>
      <c r="I4" s="13"/>
      <c r="J4" s="13"/>
      <c r="K4" s="13"/>
      <c r="L4" s="13"/>
      <c r="M4" s="13"/>
      <c r="N4" s="13"/>
      <c r="O4" s="13"/>
      <c r="P4" s="13"/>
      <c r="R4" s="13"/>
      <c r="S4" s="13"/>
    </row>
    <row r="29" spans="5:25" x14ac:dyDescent="0.3">
      <c r="E29" s="23" t="s">
        <v>27</v>
      </c>
      <c r="F29" s="23" t="s">
        <v>5</v>
      </c>
      <c r="G29" s="23" t="s">
        <v>3</v>
      </c>
      <c r="H29" s="23" t="s">
        <v>1</v>
      </c>
      <c r="I29" s="23" t="s">
        <v>325</v>
      </c>
      <c r="J29" s="237" t="str">
        <f>Fy1_resultatrapportering!$BV35</f>
        <v>F</v>
      </c>
      <c r="K29" s="238"/>
      <c r="S29" s="23" t="s">
        <v>27</v>
      </c>
      <c r="T29" s="23" t="s">
        <v>5</v>
      </c>
      <c r="U29" s="23" t="s">
        <v>3</v>
      </c>
      <c r="V29" s="23" t="s">
        <v>1</v>
      </c>
      <c r="W29" s="23" t="s">
        <v>325</v>
      </c>
      <c r="X29" s="237" t="str">
        <f>Fy1_resultatrapportering!BV36</f>
        <v>F</v>
      </c>
      <c r="Y29" s="238"/>
    </row>
    <row r="30" spans="5:25" x14ac:dyDescent="0.3">
      <c r="E30" s="12">
        <f>Fy1_resultatrapportering!BQ35</f>
        <v>0</v>
      </c>
      <c r="F30" s="12">
        <f>Fy1_resultatrapportering!BR35</f>
        <v>0</v>
      </c>
      <c r="G30" s="12">
        <f>Fy1_resultatrapportering!BS35</f>
        <v>0</v>
      </c>
      <c r="H30" s="12">
        <f>Fy1_resultatrapportering!BT35</f>
        <v>0</v>
      </c>
      <c r="I30" s="12">
        <f>Fy1_resultatrapportering!BU35</f>
        <v>0</v>
      </c>
      <c r="J30" s="239"/>
      <c r="K30" s="240"/>
      <c r="S30" s="12">
        <f>Fy1_resultatrapportering!BQ36</f>
        <v>0</v>
      </c>
      <c r="T30" s="12">
        <f>Fy1_resultatrapportering!BR36</f>
        <v>0</v>
      </c>
      <c r="U30" s="12">
        <f>Fy1_resultatrapportering!BS36</f>
        <v>0</v>
      </c>
      <c r="V30" s="12">
        <f>Fy1_resultatrapportering!BT36</f>
        <v>0</v>
      </c>
      <c r="W30" s="12">
        <f>Fy1_resultatrapportering!BU36</f>
        <v>0</v>
      </c>
      <c r="X30" s="239"/>
      <c r="Y30" s="240"/>
    </row>
    <row r="31" spans="5:25" x14ac:dyDescent="0.3">
      <c r="P31" s="13"/>
    </row>
    <row r="32" spans="5:25" x14ac:dyDescent="0.3">
      <c r="P32" s="13"/>
    </row>
    <row r="33" spans="5:25" ht="28.8" x14ac:dyDescent="0.55000000000000004">
      <c r="E33" s="25"/>
      <c r="F33" s="25"/>
      <c r="G33" s="25"/>
      <c r="H33" s="26"/>
      <c r="I33" s="25"/>
      <c r="J33" s="27"/>
      <c r="K33" s="27"/>
      <c r="P33" s="13"/>
      <c r="S33" s="25"/>
      <c r="T33" s="25"/>
      <c r="U33" s="25"/>
      <c r="V33" s="26"/>
      <c r="W33" s="25"/>
      <c r="X33" s="27"/>
      <c r="Y33" s="27"/>
    </row>
    <row r="34" spans="5:25" ht="28.8" x14ac:dyDescent="0.55000000000000004">
      <c r="E34" s="25"/>
      <c r="F34" s="25"/>
      <c r="G34" s="25"/>
      <c r="H34" s="26"/>
      <c r="I34" s="25"/>
      <c r="J34" s="27"/>
      <c r="K34" s="27"/>
      <c r="P34" s="13"/>
      <c r="S34" s="25"/>
      <c r="T34" s="25"/>
      <c r="U34" s="25"/>
      <c r="V34" s="26"/>
      <c r="W34" s="25"/>
      <c r="X34" s="27"/>
      <c r="Y34" s="27"/>
    </row>
    <row r="35" spans="5:25" ht="28.8" x14ac:dyDescent="0.55000000000000004">
      <c r="E35" s="25"/>
      <c r="F35" s="25"/>
      <c r="G35" s="25"/>
      <c r="H35" s="26"/>
      <c r="I35" s="25"/>
      <c r="J35" s="27"/>
      <c r="K35" s="27"/>
      <c r="P35" s="13"/>
      <c r="S35" s="25"/>
      <c r="T35" s="25"/>
      <c r="U35" s="25"/>
      <c r="V35" s="26"/>
      <c r="W35" s="25"/>
      <c r="X35" s="27"/>
      <c r="Y35" s="27"/>
    </row>
    <row r="36" spans="5:25" ht="28.8" x14ac:dyDescent="0.55000000000000004">
      <c r="E36" s="25"/>
      <c r="F36" s="25"/>
      <c r="G36" s="25"/>
      <c r="H36" s="26"/>
      <c r="I36" s="25"/>
      <c r="J36" s="27"/>
      <c r="K36" s="27"/>
      <c r="P36" s="13"/>
      <c r="S36" s="25"/>
      <c r="T36" s="25"/>
      <c r="U36" s="25"/>
      <c r="V36" s="26"/>
      <c r="W36" s="25"/>
      <c r="X36" s="27"/>
      <c r="Y36" s="27"/>
    </row>
    <row r="37" spans="5:25" ht="28.8" x14ac:dyDescent="0.55000000000000004">
      <c r="E37" s="25"/>
      <c r="F37" s="25"/>
      <c r="G37" s="25"/>
      <c r="H37" s="26"/>
      <c r="I37" s="25"/>
      <c r="J37" s="27"/>
      <c r="K37" s="27"/>
      <c r="P37" s="13"/>
      <c r="S37" s="25"/>
      <c r="T37" s="25"/>
      <c r="U37" s="25"/>
      <c r="V37" s="26"/>
      <c r="W37" s="25"/>
      <c r="X37" s="27"/>
      <c r="Y37" s="27"/>
    </row>
    <row r="38" spans="5:25" ht="28.8" x14ac:dyDescent="0.55000000000000004">
      <c r="E38" s="25"/>
      <c r="F38" s="25"/>
      <c r="G38" s="25"/>
      <c r="H38" s="26"/>
      <c r="I38" s="25"/>
      <c r="J38" s="27"/>
      <c r="K38" s="27"/>
      <c r="P38" s="13"/>
      <c r="S38" s="25"/>
      <c r="T38" s="25"/>
      <c r="U38" s="25"/>
      <c r="V38" s="26"/>
      <c r="W38" s="25"/>
      <c r="X38" s="27"/>
      <c r="Y38" s="27"/>
    </row>
    <row r="39" spans="5:25" ht="28.8" x14ac:dyDescent="0.55000000000000004">
      <c r="E39" s="25"/>
      <c r="F39" s="25"/>
      <c r="G39" s="25"/>
      <c r="H39" s="26"/>
      <c r="I39" s="25"/>
      <c r="J39" s="27"/>
      <c r="K39" s="27"/>
      <c r="P39" s="13"/>
      <c r="S39" s="25"/>
      <c r="T39" s="25"/>
      <c r="U39" s="25"/>
      <c r="V39" s="26"/>
      <c r="W39" s="25"/>
      <c r="X39" s="27"/>
      <c r="Y39" s="27"/>
    </row>
    <row r="40" spans="5:25" ht="28.8" x14ac:dyDescent="0.55000000000000004">
      <c r="E40" s="25"/>
      <c r="F40" s="25"/>
      <c r="G40" s="25"/>
      <c r="H40" s="26"/>
      <c r="I40" s="25"/>
      <c r="J40" s="27"/>
      <c r="K40" s="27"/>
      <c r="P40" s="13"/>
      <c r="S40" s="25"/>
      <c r="T40" s="25"/>
      <c r="U40" s="25"/>
      <c r="V40" s="26"/>
      <c r="W40" s="25"/>
      <c r="X40" s="27"/>
      <c r="Y40" s="27"/>
    </row>
    <row r="41" spans="5:25" ht="28.8" x14ac:dyDescent="0.55000000000000004">
      <c r="E41" s="25"/>
      <c r="F41" s="25"/>
      <c r="G41" s="25"/>
      <c r="H41" s="26"/>
      <c r="I41" s="25"/>
      <c r="J41" s="27"/>
      <c r="K41" s="27"/>
      <c r="P41" s="13"/>
      <c r="S41" s="25"/>
      <c r="T41" s="25"/>
      <c r="U41" s="25"/>
      <c r="V41" s="26"/>
      <c r="W41" s="25"/>
      <c r="X41" s="27"/>
      <c r="Y41" s="27"/>
    </row>
    <row r="42" spans="5:25" ht="28.8" x14ac:dyDescent="0.55000000000000004">
      <c r="E42" s="25"/>
      <c r="F42" s="25"/>
      <c r="G42" s="25"/>
      <c r="H42" s="26"/>
      <c r="I42" s="25"/>
      <c r="J42" s="27"/>
      <c r="K42" s="27"/>
      <c r="P42" s="13"/>
      <c r="S42" s="25"/>
      <c r="T42" s="25"/>
      <c r="U42" s="25"/>
      <c r="V42" s="26"/>
      <c r="W42" s="25"/>
      <c r="X42" s="27"/>
      <c r="Y42" s="27"/>
    </row>
    <row r="43" spans="5:25" ht="28.8" x14ac:dyDescent="0.55000000000000004">
      <c r="E43" s="25"/>
      <c r="F43" s="25"/>
      <c r="G43" s="25"/>
      <c r="H43" s="26"/>
      <c r="I43" s="25"/>
      <c r="J43" s="27"/>
      <c r="K43" s="27"/>
      <c r="P43" s="13"/>
      <c r="S43" s="25"/>
      <c r="T43" s="25"/>
      <c r="U43" s="25"/>
      <c r="V43" s="26"/>
      <c r="W43" s="25"/>
      <c r="X43" s="27"/>
      <c r="Y43" s="27"/>
    </row>
    <row r="44" spans="5:25" ht="28.8" x14ac:dyDescent="0.55000000000000004">
      <c r="E44" s="25"/>
      <c r="F44" s="25"/>
      <c r="G44" s="25"/>
      <c r="H44" s="26"/>
      <c r="I44" s="25"/>
      <c r="J44" s="27"/>
      <c r="K44" s="27"/>
      <c r="P44" s="13"/>
      <c r="S44" s="25"/>
      <c r="T44" s="25"/>
      <c r="U44" s="25"/>
      <c r="V44" s="26"/>
      <c r="W44" s="25"/>
      <c r="X44" s="27"/>
      <c r="Y44" s="27"/>
    </row>
    <row r="45" spans="5:25" ht="28.8" x14ac:dyDescent="0.55000000000000004">
      <c r="E45" s="25"/>
      <c r="F45" s="25"/>
      <c r="G45" s="25"/>
      <c r="H45" s="26"/>
      <c r="I45" s="25"/>
      <c r="J45" s="27"/>
      <c r="K45" s="27"/>
      <c r="P45" s="13"/>
      <c r="S45" s="25"/>
      <c r="T45" s="25"/>
      <c r="U45" s="25"/>
      <c r="V45" s="26"/>
      <c r="W45" s="25"/>
      <c r="X45" s="27"/>
      <c r="Y45" s="27"/>
    </row>
    <row r="46" spans="5:25" ht="28.8" x14ac:dyDescent="0.55000000000000004">
      <c r="E46" s="25"/>
      <c r="F46" s="25"/>
      <c r="G46" s="25"/>
      <c r="H46" s="26"/>
      <c r="I46" s="25"/>
      <c r="J46" s="27"/>
      <c r="K46" s="27"/>
      <c r="P46" s="13"/>
      <c r="S46" s="25"/>
      <c r="T46" s="25"/>
      <c r="U46" s="25"/>
      <c r="V46" s="26"/>
      <c r="W46" s="25"/>
      <c r="X46" s="27"/>
      <c r="Y46" s="27"/>
    </row>
    <row r="47" spans="5:25" ht="28.8" x14ac:dyDescent="0.55000000000000004">
      <c r="E47" s="25"/>
      <c r="F47" s="25"/>
      <c r="G47" s="25"/>
      <c r="H47" s="26"/>
      <c r="I47" s="25"/>
      <c r="J47" s="27"/>
      <c r="K47" s="27"/>
      <c r="P47" s="13"/>
      <c r="S47" s="25"/>
      <c r="T47" s="25"/>
      <c r="U47" s="25"/>
      <c r="V47" s="26"/>
      <c r="W47" s="25"/>
      <c r="X47" s="27"/>
      <c r="Y47" s="27"/>
    </row>
    <row r="48" spans="5:25" ht="28.8" x14ac:dyDescent="0.55000000000000004">
      <c r="E48" s="28" t="s">
        <v>27</v>
      </c>
      <c r="F48" s="28" t="s">
        <v>130</v>
      </c>
      <c r="G48" s="28" t="s">
        <v>5</v>
      </c>
      <c r="H48" s="28" t="s">
        <v>131</v>
      </c>
      <c r="I48" s="28" t="s">
        <v>105</v>
      </c>
      <c r="J48" s="28" t="s">
        <v>132</v>
      </c>
      <c r="K48" s="27"/>
      <c r="P48" s="13"/>
      <c r="S48" s="28" t="s">
        <v>27</v>
      </c>
      <c r="T48" s="28" t="s">
        <v>130</v>
      </c>
      <c r="U48" s="28" t="s">
        <v>5</v>
      </c>
      <c r="V48" s="28" t="s">
        <v>131</v>
      </c>
      <c r="W48" s="28" t="s">
        <v>105</v>
      </c>
      <c r="X48" s="28" t="s">
        <v>132</v>
      </c>
      <c r="Y48" s="27"/>
    </row>
    <row r="49" spans="5:25" ht="28.8" x14ac:dyDescent="0.55000000000000004">
      <c r="E49" s="29">
        <f>Fy1_resultatrapportering!BQ35</f>
        <v>0</v>
      </c>
      <c r="F49" s="29">
        <f ca="1">Fy1_resultatrapportering!FI35</f>
        <v>0</v>
      </c>
      <c r="G49" s="29">
        <f ca="1">Fy1_resultatrapportering!FJ35</f>
        <v>0</v>
      </c>
      <c r="H49" s="29">
        <f ca="1">Fy1_resultatrapportering!FK35</f>
        <v>0</v>
      </c>
      <c r="I49" s="29">
        <f ca="1">Fy1_resultatrapportering!FL35</f>
        <v>0</v>
      </c>
      <c r="J49" s="29">
        <f>Fy1_resultatrapportering!FM35</f>
        <v>0</v>
      </c>
      <c r="K49" s="27"/>
      <c r="P49" s="13"/>
      <c r="S49" s="29">
        <f>Fy1_resultatrapportering!$BQ$36</f>
        <v>0</v>
      </c>
      <c r="T49" s="29">
        <f ca="1">Fy1_resultatrapportering!FI36</f>
        <v>0</v>
      </c>
      <c r="U49" s="29">
        <f ca="1">Fy1_resultatrapportering!FJ36</f>
        <v>0</v>
      </c>
      <c r="V49" s="29">
        <f ca="1">Fy1_resultatrapportering!FK36</f>
        <v>0</v>
      </c>
      <c r="W49" s="29">
        <f ca="1">Fy1_resultatrapportering!FL36</f>
        <v>0</v>
      </c>
      <c r="X49" s="29">
        <f>Fy1_resultatrapportering!FM36</f>
        <v>0</v>
      </c>
      <c r="Y49" s="27"/>
    </row>
    <row r="50" spans="5:25" ht="28.8" x14ac:dyDescent="0.55000000000000004">
      <c r="K50" s="27"/>
      <c r="P50" s="13"/>
      <c r="Y50" s="27"/>
    </row>
    <row r="51" spans="5:25" ht="28.8" x14ac:dyDescent="0.55000000000000004">
      <c r="E51" s="25"/>
      <c r="F51" s="25"/>
      <c r="G51" s="25"/>
      <c r="H51" s="26"/>
      <c r="I51" s="25"/>
      <c r="J51" s="27"/>
      <c r="K51" s="27"/>
      <c r="P51" s="13"/>
      <c r="S51" s="25"/>
      <c r="T51" s="25"/>
      <c r="U51" s="25"/>
      <c r="V51" s="26"/>
      <c r="W51" s="25"/>
      <c r="X51" s="27"/>
      <c r="Y51" s="27"/>
    </row>
    <row r="52" spans="5:25" ht="26.25" customHeight="1" x14ac:dyDescent="0.3"/>
    <row r="71" spans="5:25" ht="28.8" x14ac:dyDescent="0.55000000000000004">
      <c r="E71" s="25"/>
      <c r="F71" s="25"/>
      <c r="G71" s="25"/>
      <c r="H71" s="26"/>
      <c r="I71" s="25"/>
      <c r="J71" s="27"/>
      <c r="K71" s="27"/>
      <c r="S71" s="25"/>
      <c r="T71" s="25"/>
      <c r="U71" s="25"/>
      <c r="V71" s="26"/>
      <c r="W71" s="25"/>
      <c r="X71" s="27"/>
      <c r="Y71" s="27"/>
    </row>
    <row r="72" spans="5:25" ht="28.8" x14ac:dyDescent="0.55000000000000004">
      <c r="E72" s="25"/>
      <c r="F72" s="25"/>
      <c r="G72" s="25"/>
      <c r="H72" s="26"/>
      <c r="I72" s="25"/>
      <c r="J72" s="27"/>
      <c r="K72" s="27"/>
      <c r="S72" s="25"/>
      <c r="T72" s="25"/>
      <c r="U72" s="25"/>
      <c r="V72" s="26"/>
      <c r="W72" s="25"/>
      <c r="X72" s="27"/>
      <c r="Y72" s="27"/>
    </row>
    <row r="73" spans="5:25" ht="28.8" x14ac:dyDescent="0.55000000000000004">
      <c r="E73" s="25"/>
      <c r="F73" s="25"/>
      <c r="G73" s="25"/>
      <c r="H73" s="26"/>
      <c r="I73" s="25"/>
      <c r="J73" s="27"/>
      <c r="K73" s="27"/>
      <c r="S73" s="25"/>
      <c r="T73" s="25"/>
      <c r="U73" s="25"/>
      <c r="V73" s="26"/>
      <c r="W73" s="25"/>
      <c r="X73" s="27"/>
      <c r="Y73" s="27"/>
    </row>
    <row r="74" spans="5:25" ht="28.8" x14ac:dyDescent="0.55000000000000004">
      <c r="E74" s="25"/>
      <c r="F74" s="25"/>
      <c r="G74" s="25"/>
      <c r="H74" s="26"/>
      <c r="I74" s="25"/>
      <c r="J74" s="27"/>
      <c r="K74" s="27"/>
      <c r="S74" s="25"/>
      <c r="T74" s="25"/>
      <c r="U74" s="25"/>
      <c r="V74" s="26"/>
      <c r="W74" s="25"/>
      <c r="X74" s="27"/>
      <c r="Y74" s="27"/>
    </row>
    <row r="75" spans="5:25" ht="28.8" x14ac:dyDescent="0.55000000000000004">
      <c r="E75" s="25"/>
      <c r="F75" s="25"/>
      <c r="G75" s="25"/>
      <c r="H75" s="26"/>
      <c r="I75" s="25"/>
      <c r="J75" s="27"/>
      <c r="K75" s="27"/>
      <c r="S75" s="25"/>
      <c r="T75" s="25"/>
      <c r="U75" s="25"/>
      <c r="V75" s="26"/>
      <c r="W75" s="25"/>
      <c r="X75" s="27"/>
      <c r="Y75" s="27"/>
    </row>
    <row r="76" spans="5:25" ht="28.8" x14ac:dyDescent="0.55000000000000004">
      <c r="E76" s="25"/>
      <c r="F76" s="25"/>
      <c r="G76" s="25"/>
      <c r="H76" s="26"/>
      <c r="I76" s="25"/>
      <c r="J76" s="27"/>
      <c r="K76" s="27"/>
      <c r="S76" s="25"/>
      <c r="T76" s="25"/>
      <c r="U76" s="25"/>
      <c r="V76" s="26"/>
      <c r="W76" s="25"/>
      <c r="X76" s="27"/>
      <c r="Y76" s="27"/>
    </row>
    <row r="77" spans="5:25" ht="28.8" x14ac:dyDescent="0.55000000000000004">
      <c r="E77" s="25"/>
      <c r="F77" s="25"/>
      <c r="G77" s="25"/>
      <c r="H77" s="26"/>
      <c r="I77" s="25"/>
      <c r="J77" s="27"/>
      <c r="K77" s="27"/>
      <c r="S77" s="25"/>
      <c r="T77" s="25"/>
      <c r="U77" s="25"/>
      <c r="V77" s="26"/>
      <c r="W77" s="25"/>
      <c r="X77" s="27"/>
      <c r="Y77" s="27"/>
    </row>
    <row r="78" spans="5:25" x14ac:dyDescent="0.3">
      <c r="E78" s="23" t="s">
        <v>27</v>
      </c>
      <c r="F78" s="23" t="s">
        <v>5</v>
      </c>
      <c r="G78" s="23" t="s">
        <v>3</v>
      </c>
      <c r="H78" s="23" t="s">
        <v>1</v>
      </c>
      <c r="I78" s="23" t="s">
        <v>325</v>
      </c>
      <c r="J78" s="237" t="str">
        <f>Fy1_resultatrapportering!$BV37</f>
        <v>F</v>
      </c>
      <c r="K78" s="238"/>
      <c r="S78" s="23" t="s">
        <v>27</v>
      </c>
      <c r="T78" s="23" t="s">
        <v>5</v>
      </c>
      <c r="U78" s="23" t="s">
        <v>3</v>
      </c>
      <c r="V78" s="23" t="s">
        <v>1</v>
      </c>
      <c r="W78" s="23" t="s">
        <v>325</v>
      </c>
      <c r="X78" s="237" t="str">
        <f>Fy1_resultatrapportering!$BV38</f>
        <v>F</v>
      </c>
      <c r="Y78" s="238"/>
    </row>
    <row r="79" spans="5:25" x14ac:dyDescent="0.3">
      <c r="E79" s="12">
        <f>Fy1_resultatrapportering!BQ37</f>
        <v>0</v>
      </c>
      <c r="F79" s="12">
        <f>Fy1_resultatrapportering!BR37</f>
        <v>0</v>
      </c>
      <c r="G79" s="12">
        <f>Fy1_resultatrapportering!BS37</f>
        <v>0</v>
      </c>
      <c r="H79" s="12">
        <f>Fy1_resultatrapportering!BT37</f>
        <v>0</v>
      </c>
      <c r="I79" s="12">
        <f>Fy1_resultatrapportering!BU37</f>
        <v>0</v>
      </c>
      <c r="J79" s="239"/>
      <c r="K79" s="240"/>
      <c r="S79" s="12">
        <f>Fy1_resultatrapportering!BQ38</f>
        <v>0</v>
      </c>
      <c r="T79" s="12">
        <f>Fy1_resultatrapportering!BR38</f>
        <v>0</v>
      </c>
      <c r="U79" s="12">
        <f>Fy1_resultatrapportering!BS38</f>
        <v>0</v>
      </c>
      <c r="V79" s="12">
        <f>Fy1_resultatrapportering!BT38</f>
        <v>0</v>
      </c>
      <c r="W79" s="12">
        <f>Fy1_resultatrapportering!BU38</f>
        <v>0</v>
      </c>
      <c r="X79" s="239"/>
      <c r="Y79" s="240"/>
    </row>
    <row r="82" spans="5:25" ht="28.8" x14ac:dyDescent="0.55000000000000004">
      <c r="E82" s="25"/>
      <c r="F82" s="25"/>
      <c r="G82" s="25"/>
      <c r="H82" s="26"/>
      <c r="I82" s="25"/>
      <c r="J82" s="27"/>
      <c r="K82" s="27"/>
      <c r="S82" s="25"/>
      <c r="T82" s="25"/>
      <c r="U82" s="25"/>
      <c r="V82" s="26"/>
      <c r="W82" s="25"/>
      <c r="X82" s="27"/>
      <c r="Y82" s="27"/>
    </row>
    <row r="83" spans="5:25" ht="28.8" x14ac:dyDescent="0.55000000000000004">
      <c r="E83" s="25"/>
      <c r="F83" s="25"/>
      <c r="G83" s="25"/>
      <c r="H83" s="26"/>
      <c r="I83" s="25"/>
      <c r="J83" s="27"/>
      <c r="K83" s="27"/>
      <c r="S83" s="25"/>
      <c r="T83" s="25"/>
      <c r="U83" s="25"/>
      <c r="V83" s="26"/>
      <c r="W83" s="25"/>
      <c r="X83" s="27"/>
      <c r="Y83" s="27"/>
    </row>
    <row r="84" spans="5:25" ht="28.8" x14ac:dyDescent="0.55000000000000004">
      <c r="E84" s="25"/>
      <c r="F84" s="25"/>
      <c r="G84" s="25"/>
      <c r="H84" s="26"/>
      <c r="I84" s="25"/>
      <c r="J84" s="27"/>
      <c r="K84" s="27"/>
      <c r="S84" s="25"/>
      <c r="T84" s="25"/>
      <c r="U84" s="25"/>
      <c r="V84" s="26"/>
      <c r="W84" s="25"/>
      <c r="X84" s="27"/>
      <c r="Y84" s="27"/>
    </row>
    <row r="85" spans="5:25" ht="28.8" x14ac:dyDescent="0.55000000000000004">
      <c r="E85" s="25"/>
      <c r="F85" s="25"/>
      <c r="G85" s="25"/>
      <c r="H85" s="26"/>
      <c r="I85" s="25"/>
      <c r="J85" s="27"/>
      <c r="K85" s="27"/>
      <c r="S85" s="25"/>
      <c r="T85" s="25"/>
      <c r="U85" s="25"/>
      <c r="V85" s="26"/>
      <c r="W85" s="25"/>
      <c r="X85" s="27"/>
      <c r="Y85" s="27"/>
    </row>
    <row r="86" spans="5:25" ht="28.8" x14ac:dyDescent="0.55000000000000004">
      <c r="E86" s="25"/>
      <c r="F86" s="25"/>
      <c r="G86" s="25"/>
      <c r="H86" s="26"/>
      <c r="I86" s="25"/>
      <c r="J86" s="27"/>
      <c r="K86" s="27"/>
      <c r="S86" s="25"/>
      <c r="T86" s="25"/>
      <c r="U86" s="25"/>
      <c r="V86" s="26"/>
      <c r="W86" s="25"/>
      <c r="X86" s="27"/>
      <c r="Y86" s="27"/>
    </row>
    <row r="87" spans="5:25" ht="28.8" x14ac:dyDescent="0.55000000000000004">
      <c r="E87" s="25"/>
      <c r="F87" s="25"/>
      <c r="G87" s="25"/>
      <c r="H87" s="26"/>
      <c r="I87" s="25"/>
      <c r="J87" s="27"/>
      <c r="K87" s="27"/>
      <c r="S87" s="25"/>
      <c r="T87" s="25"/>
      <c r="U87" s="25"/>
      <c r="V87" s="26"/>
      <c r="W87" s="25"/>
      <c r="X87" s="27"/>
      <c r="Y87" s="27"/>
    </row>
    <row r="88" spans="5:25" ht="28.8" x14ac:dyDescent="0.55000000000000004">
      <c r="E88" s="25"/>
      <c r="F88" s="25"/>
      <c r="G88" s="25"/>
      <c r="H88" s="26"/>
      <c r="I88" s="25"/>
      <c r="J88" s="27"/>
      <c r="K88" s="27"/>
      <c r="S88" s="25"/>
      <c r="T88" s="25"/>
      <c r="U88" s="25"/>
      <c r="V88" s="26"/>
      <c r="W88" s="25"/>
      <c r="X88" s="27"/>
      <c r="Y88" s="27"/>
    </row>
    <row r="89" spans="5:25" ht="28.8" x14ac:dyDescent="0.55000000000000004">
      <c r="E89" s="25"/>
      <c r="F89" s="25"/>
      <c r="G89" s="25"/>
      <c r="H89" s="26"/>
      <c r="I89" s="25"/>
      <c r="J89" s="27"/>
      <c r="K89" s="27"/>
      <c r="S89" s="25"/>
      <c r="T89" s="25"/>
      <c r="U89" s="25"/>
      <c r="V89" s="26"/>
      <c r="W89" s="25"/>
      <c r="X89" s="27"/>
      <c r="Y89" s="27"/>
    </row>
    <row r="90" spans="5:25" ht="28.8" x14ac:dyDescent="0.55000000000000004">
      <c r="E90" s="25"/>
      <c r="F90" s="25"/>
      <c r="G90" s="25"/>
      <c r="H90" s="26"/>
      <c r="I90" s="25"/>
      <c r="J90" s="27"/>
      <c r="K90" s="27"/>
      <c r="S90" s="25"/>
      <c r="T90" s="25"/>
      <c r="U90" s="25"/>
      <c r="V90" s="26"/>
      <c r="W90" s="25"/>
      <c r="X90" s="27"/>
      <c r="Y90" s="27"/>
    </row>
    <row r="91" spans="5:25" ht="28.8" x14ac:dyDescent="0.55000000000000004">
      <c r="E91" s="25"/>
      <c r="F91" s="25"/>
      <c r="G91" s="25"/>
      <c r="H91" s="26"/>
      <c r="I91" s="25"/>
      <c r="J91" s="27"/>
      <c r="K91" s="27"/>
      <c r="S91" s="25"/>
      <c r="T91" s="25"/>
      <c r="U91" s="25"/>
      <c r="V91" s="26"/>
      <c r="W91" s="25"/>
      <c r="X91" s="27"/>
      <c r="Y91" s="27"/>
    </row>
    <row r="92" spans="5:25" ht="28.8" x14ac:dyDescent="0.55000000000000004">
      <c r="E92" s="25"/>
      <c r="F92" s="25"/>
      <c r="G92" s="25"/>
      <c r="H92" s="26"/>
      <c r="I92" s="25"/>
      <c r="J92" s="27"/>
      <c r="K92" s="27"/>
      <c r="S92" s="25"/>
      <c r="T92" s="25"/>
      <c r="U92" s="25"/>
      <c r="V92" s="26"/>
      <c r="W92" s="25"/>
      <c r="X92" s="27"/>
      <c r="Y92" s="27"/>
    </row>
    <row r="93" spans="5:25" ht="28.8" x14ac:dyDescent="0.55000000000000004">
      <c r="E93" s="25"/>
      <c r="F93" s="25"/>
      <c r="G93" s="25"/>
      <c r="H93" s="26"/>
      <c r="I93" s="25"/>
      <c r="J93" s="27"/>
      <c r="K93" s="27"/>
      <c r="S93" s="25"/>
      <c r="T93" s="25"/>
      <c r="U93" s="25"/>
      <c r="V93" s="26"/>
      <c r="W93" s="25"/>
      <c r="X93" s="27"/>
      <c r="Y93" s="27"/>
    </row>
    <row r="94" spans="5:25" ht="28.8" x14ac:dyDescent="0.55000000000000004">
      <c r="E94" s="25"/>
      <c r="F94" s="25"/>
      <c r="G94" s="25"/>
      <c r="H94" s="26"/>
      <c r="I94" s="25"/>
      <c r="J94" s="27"/>
      <c r="K94" s="27"/>
      <c r="S94" s="25"/>
      <c r="T94" s="25"/>
      <c r="U94" s="25"/>
      <c r="V94" s="26"/>
      <c r="W94" s="25"/>
      <c r="X94" s="27"/>
      <c r="Y94" s="27"/>
    </row>
    <row r="95" spans="5:25" ht="28.8" x14ac:dyDescent="0.55000000000000004">
      <c r="E95" s="25"/>
      <c r="F95" s="25"/>
      <c r="G95" s="25"/>
      <c r="H95" s="26"/>
      <c r="I95" s="25"/>
      <c r="J95" s="27"/>
      <c r="K95" s="27"/>
      <c r="S95" s="25"/>
      <c r="T95" s="25"/>
      <c r="U95" s="25"/>
      <c r="V95" s="26"/>
      <c r="W95" s="25"/>
      <c r="X95" s="27"/>
      <c r="Y95" s="27"/>
    </row>
    <row r="96" spans="5:25" ht="28.8" x14ac:dyDescent="0.55000000000000004">
      <c r="E96" s="25"/>
      <c r="F96" s="25"/>
      <c r="G96" s="25"/>
      <c r="H96" s="26"/>
      <c r="I96" s="25"/>
      <c r="J96" s="27"/>
      <c r="K96" s="27"/>
      <c r="S96" s="25"/>
      <c r="T96" s="25"/>
      <c r="U96" s="25"/>
      <c r="V96" s="26"/>
      <c r="W96" s="25"/>
      <c r="X96" s="27"/>
      <c r="Y96" s="27"/>
    </row>
    <row r="97" spans="5:25" ht="28.8" x14ac:dyDescent="0.55000000000000004">
      <c r="E97" s="28" t="s">
        <v>27</v>
      </c>
      <c r="F97" s="28" t="s">
        <v>130</v>
      </c>
      <c r="G97" s="28" t="s">
        <v>5</v>
      </c>
      <c r="H97" s="28" t="s">
        <v>131</v>
      </c>
      <c r="I97" s="28" t="s">
        <v>105</v>
      </c>
      <c r="J97" s="28" t="s">
        <v>132</v>
      </c>
      <c r="K97" s="27"/>
      <c r="S97" s="28" t="s">
        <v>27</v>
      </c>
      <c r="T97" s="28" t="s">
        <v>130</v>
      </c>
      <c r="U97" s="28" t="s">
        <v>5</v>
      </c>
      <c r="V97" s="28" t="s">
        <v>131</v>
      </c>
      <c r="W97" s="28" t="s">
        <v>105</v>
      </c>
      <c r="X97" s="28" t="s">
        <v>132</v>
      </c>
      <c r="Y97" s="27"/>
    </row>
    <row r="98" spans="5:25" ht="28.8" x14ac:dyDescent="0.55000000000000004">
      <c r="E98" s="29">
        <f>Fy1_resultatrapportering!BQ37</f>
        <v>0</v>
      </c>
      <c r="F98" s="29">
        <f ca="1">Fy1_resultatrapportering!FI37</f>
        <v>0</v>
      </c>
      <c r="G98" s="29">
        <f ca="1">Fy1_resultatrapportering!FJ37</f>
        <v>0</v>
      </c>
      <c r="H98" s="29">
        <f ca="1">Fy1_resultatrapportering!FK37</f>
        <v>0</v>
      </c>
      <c r="I98" s="29">
        <f ca="1">Fy1_resultatrapportering!FL37</f>
        <v>0</v>
      </c>
      <c r="J98" s="29">
        <f>Fy1_resultatrapportering!FM37</f>
        <v>0</v>
      </c>
      <c r="K98" s="27"/>
      <c r="S98" s="29">
        <f>Fy1_resultatrapportering!BQ38</f>
        <v>0</v>
      </c>
      <c r="T98" s="29">
        <f ca="1">Fy1_resultatrapportering!FI38</f>
        <v>0</v>
      </c>
      <c r="U98" s="29">
        <f ca="1">Fy1_resultatrapportering!FJ38</f>
        <v>0</v>
      </c>
      <c r="V98" s="29">
        <f ca="1">Fy1_resultatrapportering!FK38</f>
        <v>0</v>
      </c>
      <c r="W98" s="29">
        <f ca="1">Fy1_resultatrapportering!FL38</f>
        <v>0</v>
      </c>
      <c r="X98" s="29">
        <f>Fy1_resultatrapportering!FM38</f>
        <v>0</v>
      </c>
      <c r="Y98" s="27"/>
    </row>
    <row r="99" spans="5:25" ht="28.8" x14ac:dyDescent="0.55000000000000004">
      <c r="K99" s="27"/>
      <c r="Y99" s="27"/>
    </row>
    <row r="121" spans="5:25" ht="28.8" x14ac:dyDescent="0.55000000000000004">
      <c r="E121" s="25"/>
      <c r="F121" s="25"/>
      <c r="G121" s="25"/>
      <c r="H121" s="26"/>
      <c r="I121" s="25"/>
      <c r="J121" s="27"/>
      <c r="K121" s="27"/>
      <c r="S121" s="25"/>
      <c r="T121" s="25"/>
      <c r="U121" s="25"/>
      <c r="V121" s="26"/>
      <c r="W121" s="25"/>
      <c r="X121" s="27"/>
      <c r="Y121" s="27"/>
    </row>
    <row r="122" spans="5:25" ht="28.8" x14ac:dyDescent="0.55000000000000004">
      <c r="E122" s="25"/>
      <c r="F122" s="25"/>
      <c r="G122" s="25"/>
      <c r="H122" s="26"/>
      <c r="I122" s="25"/>
      <c r="J122" s="27"/>
      <c r="K122" s="27"/>
      <c r="S122" s="25"/>
      <c r="T122" s="25"/>
      <c r="U122" s="25"/>
      <c r="V122" s="26"/>
      <c r="W122" s="25"/>
      <c r="X122" s="27"/>
      <c r="Y122" s="27"/>
    </row>
    <row r="123" spans="5:25" ht="28.8" x14ac:dyDescent="0.55000000000000004">
      <c r="E123" s="25"/>
      <c r="F123" s="25"/>
      <c r="G123" s="25"/>
      <c r="H123" s="26"/>
      <c r="I123" s="25"/>
      <c r="J123" s="27"/>
      <c r="K123" s="27"/>
      <c r="S123" s="25"/>
      <c r="T123" s="25"/>
      <c r="U123" s="25"/>
      <c r="V123" s="26"/>
      <c r="W123" s="25"/>
      <c r="X123" s="27"/>
      <c r="Y123" s="27"/>
    </row>
    <row r="124" spans="5:25" ht="28.8" x14ac:dyDescent="0.55000000000000004">
      <c r="E124" s="25"/>
      <c r="F124" s="25"/>
      <c r="G124" s="25"/>
      <c r="H124" s="26"/>
      <c r="I124" s="25"/>
      <c r="J124" s="27"/>
      <c r="K124" s="27"/>
      <c r="S124" s="25"/>
      <c r="T124" s="25"/>
      <c r="U124" s="25"/>
      <c r="V124" s="26"/>
      <c r="W124" s="25"/>
      <c r="X124" s="27"/>
      <c r="Y124" s="27"/>
    </row>
    <row r="125" spans="5:25" ht="28.8" x14ac:dyDescent="0.55000000000000004">
      <c r="E125" s="25"/>
      <c r="F125" s="25"/>
      <c r="G125" s="25"/>
      <c r="H125" s="26"/>
      <c r="I125" s="25"/>
      <c r="J125" s="27"/>
      <c r="K125" s="27"/>
      <c r="S125" s="25"/>
      <c r="T125" s="25"/>
      <c r="U125" s="25"/>
      <c r="V125" s="26"/>
      <c r="W125" s="25"/>
      <c r="X125" s="27"/>
      <c r="Y125" s="27"/>
    </row>
    <row r="126" spans="5:25" ht="28.8" x14ac:dyDescent="0.55000000000000004">
      <c r="E126" s="25"/>
      <c r="F126" s="25"/>
      <c r="G126" s="25"/>
      <c r="H126" s="26"/>
      <c r="I126" s="25"/>
      <c r="J126" s="27"/>
      <c r="K126" s="27"/>
      <c r="S126" s="25"/>
      <c r="T126" s="25"/>
      <c r="U126" s="25"/>
      <c r="V126" s="26"/>
      <c r="W126" s="25"/>
      <c r="X126" s="27"/>
      <c r="Y126" s="27"/>
    </row>
    <row r="127" spans="5:25" ht="28.8" x14ac:dyDescent="0.55000000000000004">
      <c r="E127" s="25"/>
      <c r="F127" s="25"/>
      <c r="G127" s="25"/>
      <c r="H127" s="26"/>
      <c r="I127" s="25"/>
      <c r="J127" s="27"/>
      <c r="K127" s="27"/>
      <c r="S127" s="25"/>
      <c r="T127" s="25"/>
      <c r="U127" s="25"/>
      <c r="V127" s="26"/>
      <c r="W127" s="25"/>
      <c r="X127" s="27"/>
      <c r="Y127" s="27"/>
    </row>
    <row r="128" spans="5:25" x14ac:dyDescent="0.3">
      <c r="E128" s="23" t="s">
        <v>27</v>
      </c>
      <c r="F128" s="23" t="s">
        <v>5</v>
      </c>
      <c r="G128" s="23" t="s">
        <v>3</v>
      </c>
      <c r="H128" s="23" t="s">
        <v>1</v>
      </c>
      <c r="I128" s="23" t="s">
        <v>325</v>
      </c>
      <c r="J128" s="237" t="str">
        <f>Fy1_resultatrapportering!BV39</f>
        <v>F</v>
      </c>
      <c r="K128" s="238"/>
      <c r="S128" s="23" t="s">
        <v>27</v>
      </c>
      <c r="T128" s="23" t="s">
        <v>5</v>
      </c>
      <c r="U128" s="23" t="s">
        <v>3</v>
      </c>
      <c r="V128" s="23" t="s">
        <v>1</v>
      </c>
      <c r="W128" s="23" t="s">
        <v>325</v>
      </c>
      <c r="X128" s="237" t="str">
        <f>Fy1_resultatrapportering!BV40</f>
        <v>F</v>
      </c>
      <c r="Y128" s="238"/>
    </row>
    <row r="129" spans="5:25" x14ac:dyDescent="0.3">
      <c r="E129" s="12">
        <f>Fy1_resultatrapportering!BQ39</f>
        <v>0</v>
      </c>
      <c r="F129" s="12">
        <f>Fy1_resultatrapportering!BR39</f>
        <v>0</v>
      </c>
      <c r="G129" s="12">
        <f>Fy1_resultatrapportering!BS39</f>
        <v>0</v>
      </c>
      <c r="H129" s="12">
        <f>Fy1_resultatrapportering!BT39</f>
        <v>0</v>
      </c>
      <c r="I129" s="12">
        <f>Fy1_resultatrapportering!BU39</f>
        <v>0</v>
      </c>
      <c r="J129" s="239"/>
      <c r="K129" s="240"/>
      <c r="S129" s="12">
        <f>Fy1_resultatrapportering!BQ40</f>
        <v>0</v>
      </c>
      <c r="T129" s="12">
        <f>Fy1_resultatrapportering!BR40</f>
        <v>0</v>
      </c>
      <c r="U129" s="12">
        <f>Fy1_resultatrapportering!BS40</f>
        <v>0</v>
      </c>
      <c r="V129" s="12">
        <f>Fy1_resultatrapportering!BT40</f>
        <v>0</v>
      </c>
      <c r="W129" s="12">
        <f>Fy1_resultatrapportering!BU40</f>
        <v>0</v>
      </c>
      <c r="X129" s="239"/>
      <c r="Y129" s="240"/>
    </row>
    <row r="132" spans="5:25" ht="28.8" x14ac:dyDescent="0.55000000000000004">
      <c r="E132" s="25"/>
      <c r="F132" s="25"/>
      <c r="G132" s="25"/>
      <c r="H132" s="26"/>
      <c r="I132" s="25"/>
      <c r="J132" s="27"/>
      <c r="K132" s="27"/>
      <c r="S132" s="25"/>
      <c r="T132" s="25"/>
      <c r="U132" s="25"/>
      <c r="V132" s="26"/>
      <c r="W132" s="25"/>
      <c r="X132" s="27"/>
      <c r="Y132" s="27"/>
    </row>
    <row r="133" spans="5:25" ht="28.8" x14ac:dyDescent="0.55000000000000004">
      <c r="E133" s="25"/>
      <c r="F133" s="25"/>
      <c r="G133" s="25"/>
      <c r="H133" s="26"/>
      <c r="I133" s="25"/>
      <c r="J133" s="27"/>
      <c r="K133" s="27"/>
      <c r="S133" s="25"/>
      <c r="T133" s="25"/>
      <c r="U133" s="25"/>
      <c r="V133" s="26"/>
      <c r="W133" s="25"/>
      <c r="X133" s="27"/>
      <c r="Y133" s="27"/>
    </row>
    <row r="134" spans="5:25" ht="28.8" x14ac:dyDescent="0.55000000000000004">
      <c r="E134" s="25"/>
      <c r="F134" s="25"/>
      <c r="G134" s="25"/>
      <c r="H134" s="26"/>
      <c r="I134" s="25"/>
      <c r="J134" s="27"/>
      <c r="K134" s="27"/>
      <c r="S134" s="25"/>
      <c r="T134" s="25"/>
      <c r="U134" s="25"/>
      <c r="V134" s="26"/>
      <c r="W134" s="25"/>
      <c r="X134" s="27"/>
      <c r="Y134" s="27"/>
    </row>
    <row r="135" spans="5:25" ht="28.8" x14ac:dyDescent="0.55000000000000004">
      <c r="E135" s="25"/>
      <c r="F135" s="25"/>
      <c r="G135" s="25"/>
      <c r="H135" s="26"/>
      <c r="I135" s="25"/>
      <c r="J135" s="27"/>
      <c r="K135" s="27"/>
      <c r="S135" s="25"/>
      <c r="T135" s="25"/>
      <c r="U135" s="25"/>
      <c r="V135" s="26"/>
      <c r="W135" s="25"/>
      <c r="X135" s="27"/>
      <c r="Y135" s="27"/>
    </row>
    <row r="136" spans="5:25" ht="28.8" x14ac:dyDescent="0.55000000000000004">
      <c r="E136" s="25"/>
      <c r="F136" s="25"/>
      <c r="G136" s="25"/>
      <c r="H136" s="26"/>
      <c r="I136" s="25"/>
      <c r="J136" s="27"/>
      <c r="K136" s="27"/>
      <c r="S136" s="25"/>
      <c r="T136" s="25"/>
      <c r="U136" s="25"/>
      <c r="V136" s="26"/>
      <c r="W136" s="25"/>
      <c r="X136" s="27"/>
      <c r="Y136" s="27"/>
    </row>
    <row r="137" spans="5:25" ht="28.8" x14ac:dyDescent="0.55000000000000004">
      <c r="E137" s="25"/>
      <c r="F137" s="25"/>
      <c r="G137" s="25"/>
      <c r="H137" s="26"/>
      <c r="I137" s="25"/>
      <c r="J137" s="27"/>
      <c r="K137" s="27"/>
      <c r="S137" s="25"/>
      <c r="T137" s="25"/>
      <c r="U137" s="25"/>
      <c r="V137" s="26"/>
      <c r="W137" s="25"/>
      <c r="X137" s="27"/>
      <c r="Y137" s="27"/>
    </row>
    <row r="138" spans="5:25" ht="28.8" x14ac:dyDescent="0.55000000000000004">
      <c r="E138" s="25"/>
      <c r="F138" s="25"/>
      <c r="G138" s="25"/>
      <c r="H138" s="26"/>
      <c r="I138" s="25"/>
      <c r="J138" s="27"/>
      <c r="K138" s="27"/>
      <c r="S138" s="25"/>
      <c r="T138" s="25"/>
      <c r="U138" s="25"/>
      <c r="V138" s="26"/>
      <c r="W138" s="25"/>
      <c r="X138" s="27"/>
      <c r="Y138" s="27"/>
    </row>
    <row r="139" spans="5:25" ht="28.8" x14ac:dyDescent="0.55000000000000004">
      <c r="E139" s="25"/>
      <c r="F139" s="25"/>
      <c r="G139" s="25"/>
      <c r="H139" s="26"/>
      <c r="I139" s="25"/>
      <c r="J139" s="27"/>
      <c r="K139" s="27"/>
      <c r="S139" s="25"/>
      <c r="T139" s="25"/>
      <c r="U139" s="25"/>
      <c r="V139" s="26"/>
      <c r="W139" s="25"/>
      <c r="X139" s="27"/>
      <c r="Y139" s="27"/>
    </row>
    <row r="140" spans="5:25" ht="28.8" x14ac:dyDescent="0.55000000000000004">
      <c r="E140" s="25"/>
      <c r="F140" s="25"/>
      <c r="G140" s="25"/>
      <c r="H140" s="26"/>
      <c r="I140" s="25"/>
      <c r="J140" s="27"/>
      <c r="K140" s="27"/>
      <c r="S140" s="25"/>
      <c r="T140" s="25"/>
      <c r="U140" s="25"/>
      <c r="V140" s="26"/>
      <c r="W140" s="25"/>
      <c r="X140" s="27"/>
      <c r="Y140" s="27"/>
    </row>
    <row r="141" spans="5:25" ht="28.8" x14ac:dyDescent="0.55000000000000004">
      <c r="E141" s="25"/>
      <c r="F141" s="25"/>
      <c r="G141" s="25"/>
      <c r="H141" s="26"/>
      <c r="I141" s="25"/>
      <c r="J141" s="27"/>
      <c r="K141" s="27"/>
      <c r="S141" s="25"/>
      <c r="T141" s="25"/>
      <c r="U141" s="25"/>
      <c r="V141" s="26"/>
      <c r="W141" s="25"/>
      <c r="X141" s="27"/>
      <c r="Y141" s="27"/>
    </row>
    <row r="142" spans="5:25" ht="28.8" x14ac:dyDescent="0.55000000000000004">
      <c r="E142" s="25"/>
      <c r="F142" s="25"/>
      <c r="G142" s="25"/>
      <c r="H142" s="26"/>
      <c r="I142" s="25"/>
      <c r="J142" s="27"/>
      <c r="K142" s="27"/>
      <c r="S142" s="25"/>
      <c r="T142" s="25"/>
      <c r="U142" s="25"/>
      <c r="V142" s="26"/>
      <c r="W142" s="25"/>
      <c r="X142" s="27"/>
      <c r="Y142" s="27"/>
    </row>
    <row r="143" spans="5:25" ht="28.8" x14ac:dyDescent="0.55000000000000004">
      <c r="E143" s="25"/>
      <c r="F143" s="25"/>
      <c r="G143" s="25"/>
      <c r="H143" s="26"/>
      <c r="I143" s="25"/>
      <c r="J143" s="27"/>
      <c r="K143" s="27"/>
      <c r="S143" s="25"/>
      <c r="T143" s="25"/>
      <c r="U143" s="25"/>
      <c r="V143" s="26"/>
      <c r="W143" s="25"/>
      <c r="X143" s="27"/>
      <c r="Y143" s="27"/>
    </row>
    <row r="144" spans="5:25" ht="28.8" x14ac:dyDescent="0.55000000000000004">
      <c r="E144" s="25"/>
      <c r="F144" s="25"/>
      <c r="G144" s="25"/>
      <c r="H144" s="26"/>
      <c r="I144" s="25"/>
      <c r="J144" s="27"/>
      <c r="K144" s="27"/>
      <c r="S144" s="25"/>
      <c r="T144" s="25"/>
      <c r="U144" s="25"/>
      <c r="V144" s="26"/>
      <c r="W144" s="25"/>
      <c r="X144" s="27"/>
      <c r="Y144" s="27"/>
    </row>
    <row r="145" spans="5:25" ht="28.8" x14ac:dyDescent="0.55000000000000004">
      <c r="E145" s="25"/>
      <c r="F145" s="25"/>
      <c r="G145" s="25"/>
      <c r="H145" s="26"/>
      <c r="I145" s="25"/>
      <c r="J145" s="27"/>
      <c r="K145" s="27"/>
      <c r="S145" s="25"/>
      <c r="T145" s="25"/>
      <c r="U145" s="25"/>
      <c r="V145" s="26"/>
      <c r="W145" s="25"/>
      <c r="X145" s="27"/>
      <c r="Y145" s="27"/>
    </row>
    <row r="146" spans="5:25" ht="28.8" x14ac:dyDescent="0.55000000000000004">
      <c r="E146" s="25"/>
      <c r="F146" s="25"/>
      <c r="G146" s="25"/>
      <c r="H146" s="26"/>
      <c r="I146" s="25"/>
      <c r="J146" s="27"/>
      <c r="K146" s="27"/>
      <c r="S146" s="25"/>
      <c r="T146" s="25"/>
      <c r="U146" s="25"/>
      <c r="V146" s="26"/>
      <c r="W146" s="25"/>
      <c r="X146" s="27"/>
      <c r="Y146" s="27"/>
    </row>
    <row r="147" spans="5:25" ht="28.8" x14ac:dyDescent="0.55000000000000004">
      <c r="E147" s="28" t="s">
        <v>27</v>
      </c>
      <c r="F147" s="28" t="s">
        <v>130</v>
      </c>
      <c r="G147" s="28" t="s">
        <v>5</v>
      </c>
      <c r="H147" s="28" t="s">
        <v>131</v>
      </c>
      <c r="I147" s="28" t="s">
        <v>105</v>
      </c>
      <c r="J147" s="28" t="s">
        <v>132</v>
      </c>
      <c r="K147" s="27"/>
      <c r="S147" s="28" t="s">
        <v>27</v>
      </c>
      <c r="T147" s="28" t="s">
        <v>130</v>
      </c>
      <c r="U147" s="28" t="s">
        <v>5</v>
      </c>
      <c r="V147" s="28" t="s">
        <v>131</v>
      </c>
      <c r="W147" s="28" t="s">
        <v>105</v>
      </c>
      <c r="X147" s="28" t="s">
        <v>132</v>
      </c>
      <c r="Y147" s="27"/>
    </row>
    <row r="148" spans="5:25" ht="28.8" x14ac:dyDescent="0.55000000000000004">
      <c r="E148" s="29">
        <f>Fy1_resultatrapportering!BQ39</f>
        <v>0</v>
      </c>
      <c r="F148" s="29">
        <f ca="1">Fy1_resultatrapportering!FI39</f>
        <v>0</v>
      </c>
      <c r="G148" s="29">
        <f ca="1">Fy1_resultatrapportering!FJ39</f>
        <v>0</v>
      </c>
      <c r="H148" s="29">
        <f ca="1">Fy1_resultatrapportering!FK39</f>
        <v>0</v>
      </c>
      <c r="I148" s="29">
        <f ca="1">Fy1_resultatrapportering!FL39</f>
        <v>0</v>
      </c>
      <c r="J148" s="29">
        <f>Fy1_resultatrapportering!FM39</f>
        <v>0</v>
      </c>
      <c r="K148" s="27"/>
      <c r="S148" s="29">
        <f>Fy1_resultatrapportering!BQ40</f>
        <v>0</v>
      </c>
      <c r="T148" s="29">
        <f ca="1">Fy1_resultatrapportering!FI40</f>
        <v>0</v>
      </c>
      <c r="U148" s="29">
        <f ca="1">Fy1_resultatrapportering!FJ40</f>
        <v>0</v>
      </c>
      <c r="V148" s="29">
        <f ca="1">Fy1_resultatrapportering!FK40</f>
        <v>0</v>
      </c>
      <c r="W148" s="29">
        <f ca="1">Fy1_resultatrapportering!FL40</f>
        <v>0</v>
      </c>
      <c r="X148" s="29">
        <f>Fy1_resultatrapportering!FM40</f>
        <v>0</v>
      </c>
      <c r="Y148" s="27"/>
    </row>
    <row r="149" spans="5:25" ht="28.8" x14ac:dyDescent="0.55000000000000004">
      <c r="E149" s="25"/>
      <c r="F149" s="25"/>
      <c r="G149" s="25"/>
      <c r="H149" s="26"/>
      <c r="I149" s="25"/>
      <c r="J149" s="27"/>
      <c r="K149" s="27"/>
      <c r="S149" s="25"/>
      <c r="T149" s="25"/>
      <c r="U149" s="25"/>
      <c r="V149" s="26"/>
      <c r="W149" s="25"/>
      <c r="X149" s="27"/>
      <c r="Y149" s="27"/>
    </row>
    <row r="178" spans="5:25" x14ac:dyDescent="0.3">
      <c r="E178" s="23" t="s">
        <v>27</v>
      </c>
      <c r="F178" s="23" t="s">
        <v>5</v>
      </c>
      <c r="G178" s="23" t="s">
        <v>3</v>
      </c>
      <c r="H178" s="23" t="s">
        <v>1</v>
      </c>
      <c r="I178" s="23" t="s">
        <v>325</v>
      </c>
      <c r="J178" s="237" t="str">
        <f>Fy1_resultatrapportering!BV41</f>
        <v>F</v>
      </c>
      <c r="K178" s="238"/>
      <c r="S178" s="23" t="s">
        <v>27</v>
      </c>
      <c r="T178" s="23" t="s">
        <v>5</v>
      </c>
      <c r="U178" s="23" t="s">
        <v>3</v>
      </c>
      <c r="V178" s="23" t="s">
        <v>1</v>
      </c>
      <c r="W178" s="23" t="s">
        <v>325</v>
      </c>
      <c r="X178" s="237" t="str">
        <f>Fy1_resultatrapportering!BV42</f>
        <v>F</v>
      </c>
      <c r="Y178" s="238"/>
    </row>
    <row r="179" spans="5:25" x14ac:dyDescent="0.3">
      <c r="E179" s="12">
        <f>Fy1_resultatrapportering!BQ41</f>
        <v>0</v>
      </c>
      <c r="F179" s="12">
        <f>Fy1_resultatrapportering!BR41</f>
        <v>0</v>
      </c>
      <c r="G179" s="12">
        <f>Fy1_resultatrapportering!BS41</f>
        <v>0</v>
      </c>
      <c r="H179" s="12">
        <f>Fy1_resultatrapportering!BT41</f>
        <v>0</v>
      </c>
      <c r="I179" s="12">
        <f>Fy1_resultatrapportering!BU41</f>
        <v>0</v>
      </c>
      <c r="J179" s="239"/>
      <c r="K179" s="240"/>
      <c r="S179" s="12">
        <f>Fy1_resultatrapportering!BQ42</f>
        <v>0</v>
      </c>
      <c r="T179" s="12">
        <f>Fy1_resultatrapportering!BR42</f>
        <v>0</v>
      </c>
      <c r="U179" s="12">
        <f>Fy1_resultatrapportering!BS42</f>
        <v>0</v>
      </c>
      <c r="V179" s="12">
        <f>Fy1_resultatrapportering!BT42</f>
        <v>0</v>
      </c>
      <c r="W179" s="12">
        <f>Fy1_resultatrapportering!BU42</f>
        <v>0</v>
      </c>
      <c r="X179" s="239"/>
      <c r="Y179" s="240"/>
    </row>
    <row r="197" spans="5:25" x14ac:dyDescent="0.3">
      <c r="E197" s="28" t="s">
        <v>27</v>
      </c>
      <c r="F197" s="28" t="s">
        <v>130</v>
      </c>
      <c r="G197" s="28" t="s">
        <v>5</v>
      </c>
      <c r="H197" s="28" t="s">
        <v>131</v>
      </c>
      <c r="I197" s="28" t="s">
        <v>105</v>
      </c>
      <c r="J197" s="28" t="s">
        <v>132</v>
      </c>
      <c r="T197" s="28" t="s">
        <v>27</v>
      </c>
      <c r="U197" s="28" t="s">
        <v>130</v>
      </c>
      <c r="V197" s="28" t="s">
        <v>5</v>
      </c>
      <c r="W197" s="28" t="s">
        <v>131</v>
      </c>
      <c r="X197" s="28" t="s">
        <v>105</v>
      </c>
      <c r="Y197" s="28" t="s">
        <v>132</v>
      </c>
    </row>
    <row r="198" spans="5:25" x14ac:dyDescent="0.3">
      <c r="E198" s="29">
        <f>Fy1_resultatrapportering!BQ41</f>
        <v>0</v>
      </c>
      <c r="F198" s="29">
        <f ca="1">Fy1_resultatrapportering!FI41</f>
        <v>0</v>
      </c>
      <c r="G198" s="29">
        <f ca="1">Fy1_resultatrapportering!FJ41</f>
        <v>0</v>
      </c>
      <c r="H198" s="29">
        <f ca="1">Fy1_resultatrapportering!FK41</f>
        <v>0</v>
      </c>
      <c r="I198" s="29">
        <f ca="1">Fy1_resultatrapportering!FL41</f>
        <v>0</v>
      </c>
      <c r="J198" s="29">
        <f>Fy1_resultatrapportering!FM41</f>
        <v>0</v>
      </c>
      <c r="T198" s="29">
        <f>Fy1_resultatrapportering!BQ42</f>
        <v>0</v>
      </c>
      <c r="U198" s="29">
        <f ca="1">Fy1_resultatrapportering!FI42</f>
        <v>0</v>
      </c>
      <c r="V198" s="29">
        <f ca="1">Fy1_resultatrapportering!FJ42</f>
        <v>0</v>
      </c>
      <c r="W198" s="29">
        <f ca="1">Fy1_resultatrapportering!FK42</f>
        <v>0</v>
      </c>
      <c r="X198" s="29">
        <f ca="1">Fy1_resultatrapportering!FL42</f>
        <v>0</v>
      </c>
      <c r="Y198" s="29">
        <f>Fy1_resultatrapportering!FM42</f>
        <v>0</v>
      </c>
    </row>
    <row r="221" spans="5:25" ht="28.8" x14ac:dyDescent="0.55000000000000004">
      <c r="E221" s="25"/>
      <c r="F221" s="25"/>
      <c r="G221" s="25"/>
      <c r="H221" s="26"/>
      <c r="I221" s="25"/>
      <c r="J221" s="27"/>
      <c r="K221" s="27"/>
      <c r="S221" s="25"/>
      <c r="T221" s="25"/>
      <c r="U221" s="25"/>
      <c r="V221" s="26"/>
      <c r="W221" s="25"/>
      <c r="X221" s="27"/>
      <c r="Y221" s="27"/>
    </row>
    <row r="222" spans="5:25" ht="28.8" x14ac:dyDescent="0.55000000000000004">
      <c r="E222" s="25"/>
      <c r="F222" s="25"/>
      <c r="G222" s="25"/>
      <c r="H222" s="26"/>
      <c r="I222" s="25"/>
      <c r="J222" s="27"/>
      <c r="K222" s="27"/>
      <c r="S222" s="25"/>
      <c r="T222" s="25"/>
      <c r="U222" s="25"/>
      <c r="V222" s="26"/>
      <c r="W222" s="25"/>
      <c r="X222" s="27"/>
      <c r="Y222" s="27"/>
    </row>
    <row r="223" spans="5:25" ht="28.8" x14ac:dyDescent="0.55000000000000004">
      <c r="E223" s="25"/>
      <c r="F223" s="25"/>
      <c r="G223" s="25"/>
      <c r="H223" s="26"/>
      <c r="I223" s="25"/>
      <c r="J223" s="27"/>
      <c r="K223" s="27"/>
      <c r="S223" s="25"/>
      <c r="T223" s="25"/>
      <c r="U223" s="25"/>
      <c r="V223" s="26"/>
      <c r="W223" s="25"/>
      <c r="X223" s="27"/>
      <c r="Y223" s="27"/>
    </row>
    <row r="224" spans="5:25" ht="28.8" x14ac:dyDescent="0.55000000000000004">
      <c r="E224" s="25"/>
      <c r="F224" s="25"/>
      <c r="G224" s="25"/>
      <c r="H224" s="26"/>
      <c r="I224" s="25"/>
      <c r="J224" s="27"/>
      <c r="K224" s="27"/>
      <c r="S224" s="25"/>
      <c r="T224" s="25"/>
      <c r="U224" s="25"/>
      <c r="V224" s="26"/>
      <c r="W224" s="25"/>
      <c r="X224" s="27"/>
      <c r="Y224" s="27"/>
    </row>
    <row r="225" spans="5:25" ht="28.8" x14ac:dyDescent="0.55000000000000004">
      <c r="E225" s="25"/>
      <c r="F225" s="25"/>
      <c r="G225" s="25"/>
      <c r="H225" s="26"/>
      <c r="I225" s="25"/>
      <c r="J225" s="27"/>
      <c r="K225" s="27"/>
      <c r="S225" s="25"/>
      <c r="T225" s="25"/>
      <c r="U225" s="25"/>
      <c r="V225" s="26"/>
      <c r="W225" s="25"/>
      <c r="X225" s="27"/>
      <c r="Y225" s="27"/>
    </row>
    <row r="226" spans="5:25" ht="28.8" x14ac:dyDescent="0.55000000000000004">
      <c r="E226" s="25"/>
      <c r="F226" s="25"/>
      <c r="G226" s="25"/>
      <c r="H226" s="26"/>
      <c r="I226" s="25"/>
      <c r="J226" s="27"/>
      <c r="K226" s="27"/>
      <c r="S226" s="25"/>
      <c r="T226" s="25"/>
      <c r="U226" s="25"/>
      <c r="V226" s="26"/>
      <c r="W226" s="25"/>
      <c r="X226" s="27"/>
      <c r="Y226" s="27"/>
    </row>
    <row r="227" spans="5:25" ht="28.8" x14ac:dyDescent="0.55000000000000004">
      <c r="E227" s="25"/>
      <c r="F227" s="25"/>
      <c r="G227" s="25"/>
      <c r="H227" s="26"/>
      <c r="I227" s="25"/>
      <c r="J227" s="27"/>
      <c r="K227" s="27"/>
      <c r="S227" s="25"/>
      <c r="T227" s="25"/>
      <c r="U227" s="25"/>
      <c r="V227" s="26"/>
      <c r="W227" s="25"/>
      <c r="X227" s="27"/>
      <c r="Y227" s="27"/>
    </row>
    <row r="228" spans="5:25" x14ac:dyDescent="0.3">
      <c r="E228" s="23" t="s">
        <v>27</v>
      </c>
      <c r="F228" s="23" t="s">
        <v>5</v>
      </c>
      <c r="G228" s="23" t="s">
        <v>3</v>
      </c>
      <c r="H228" s="23" t="s">
        <v>1</v>
      </c>
      <c r="I228" s="23" t="s">
        <v>325</v>
      </c>
      <c r="J228" s="237" t="str">
        <f>Fy1_resultatrapportering!BV43</f>
        <v>F</v>
      </c>
      <c r="K228" s="238"/>
      <c r="S228" s="23" t="s">
        <v>27</v>
      </c>
      <c r="T228" s="23" t="s">
        <v>5</v>
      </c>
      <c r="U228" s="23" t="s">
        <v>3</v>
      </c>
      <c r="V228" s="23" t="s">
        <v>1</v>
      </c>
      <c r="W228" s="23" t="s">
        <v>325</v>
      </c>
      <c r="X228" s="237" t="str">
        <f>Fy1_resultatrapportering!BV44</f>
        <v>F</v>
      </c>
      <c r="Y228" s="238"/>
    </row>
    <row r="229" spans="5:25" x14ac:dyDescent="0.3">
      <c r="E229" s="12">
        <f>Fy1_resultatrapportering!BQ43</f>
        <v>0</v>
      </c>
      <c r="F229" s="12">
        <f>Fy1_resultatrapportering!BR43</f>
        <v>0</v>
      </c>
      <c r="G229" s="12">
        <f>Fy1_resultatrapportering!BS43</f>
        <v>0</v>
      </c>
      <c r="H229" s="12">
        <f>Fy1_resultatrapportering!BT43</f>
        <v>0</v>
      </c>
      <c r="I229" s="12">
        <f>Fy1_resultatrapportering!BU43</f>
        <v>0</v>
      </c>
      <c r="J229" s="239"/>
      <c r="K229" s="240"/>
      <c r="S229" s="12">
        <f>Fy1_resultatrapportering!BQ44</f>
        <v>0</v>
      </c>
      <c r="T229" s="12">
        <f>Fy1_resultatrapportering!BR44</f>
        <v>0</v>
      </c>
      <c r="U229" s="12">
        <f>Fy1_resultatrapportering!BS44</f>
        <v>0</v>
      </c>
      <c r="V229" s="12">
        <f>Fy1_resultatrapportering!BT44</f>
        <v>0</v>
      </c>
      <c r="W229" s="12">
        <f>Fy1_resultatrapportering!BU44</f>
        <v>0</v>
      </c>
      <c r="X229" s="239"/>
      <c r="Y229" s="240"/>
    </row>
    <row r="232" spans="5:25" ht="28.8" x14ac:dyDescent="0.55000000000000004">
      <c r="E232" s="25"/>
      <c r="F232" s="25"/>
      <c r="G232" s="25"/>
      <c r="H232" s="26"/>
      <c r="I232" s="25"/>
      <c r="J232" s="27"/>
      <c r="K232" s="27"/>
      <c r="S232" s="25"/>
      <c r="T232" s="25"/>
      <c r="U232" s="25"/>
      <c r="V232" s="26"/>
      <c r="W232" s="25"/>
      <c r="X232" s="27"/>
      <c r="Y232" s="27"/>
    </row>
    <row r="233" spans="5:25" ht="28.8" x14ac:dyDescent="0.55000000000000004">
      <c r="E233" s="25"/>
      <c r="F233" s="25"/>
      <c r="G233" s="25"/>
      <c r="H233" s="26"/>
      <c r="I233" s="25"/>
      <c r="J233" s="27"/>
      <c r="K233" s="27"/>
      <c r="S233" s="25"/>
      <c r="T233" s="25"/>
      <c r="U233" s="25"/>
      <c r="V233" s="26"/>
      <c r="W233" s="25"/>
      <c r="X233" s="27"/>
      <c r="Y233" s="27"/>
    </row>
    <row r="234" spans="5:25" ht="28.8" x14ac:dyDescent="0.55000000000000004">
      <c r="E234" s="25"/>
      <c r="F234" s="25"/>
      <c r="G234" s="25"/>
      <c r="H234" s="26"/>
      <c r="I234" s="25"/>
      <c r="J234" s="27"/>
      <c r="K234" s="27"/>
      <c r="S234" s="25"/>
      <c r="T234" s="25"/>
      <c r="U234" s="25"/>
      <c r="V234" s="26"/>
      <c r="W234" s="25"/>
      <c r="X234" s="27"/>
      <c r="Y234" s="27"/>
    </row>
    <row r="235" spans="5:25" ht="28.8" x14ac:dyDescent="0.55000000000000004">
      <c r="E235" s="25"/>
      <c r="F235" s="25"/>
      <c r="G235" s="25"/>
      <c r="H235" s="26"/>
      <c r="I235" s="25"/>
      <c r="J235" s="27"/>
      <c r="K235" s="27"/>
      <c r="S235" s="25"/>
      <c r="T235" s="25"/>
      <c r="U235" s="25"/>
      <c r="V235" s="26"/>
      <c r="W235" s="25"/>
      <c r="X235" s="27"/>
      <c r="Y235" s="27"/>
    </row>
    <row r="236" spans="5:25" ht="28.8" x14ac:dyDescent="0.55000000000000004">
      <c r="E236" s="25"/>
      <c r="F236" s="25"/>
      <c r="G236" s="25"/>
      <c r="H236" s="26"/>
      <c r="I236" s="25"/>
      <c r="J236" s="27"/>
      <c r="K236" s="27"/>
      <c r="S236" s="25"/>
      <c r="T236" s="25"/>
      <c r="U236" s="25"/>
      <c r="V236" s="26"/>
      <c r="W236" s="25"/>
      <c r="X236" s="27"/>
      <c r="Y236" s="27"/>
    </row>
    <row r="237" spans="5:25" ht="28.8" x14ac:dyDescent="0.55000000000000004">
      <c r="E237" s="25"/>
      <c r="F237" s="25"/>
      <c r="G237" s="25"/>
      <c r="H237" s="26"/>
      <c r="I237" s="25"/>
      <c r="J237" s="27"/>
      <c r="K237" s="27"/>
      <c r="S237" s="25"/>
      <c r="T237" s="25"/>
      <c r="U237" s="25"/>
      <c r="V237" s="26"/>
      <c r="W237" s="25"/>
      <c r="X237" s="27"/>
      <c r="Y237" s="27"/>
    </row>
    <row r="238" spans="5:25" ht="28.8" x14ac:dyDescent="0.55000000000000004">
      <c r="E238" s="25"/>
      <c r="F238" s="25"/>
      <c r="G238" s="25"/>
      <c r="H238" s="26"/>
      <c r="I238" s="25"/>
      <c r="J238" s="27"/>
      <c r="K238" s="27"/>
      <c r="S238" s="25"/>
      <c r="T238" s="25"/>
      <c r="U238" s="25"/>
      <c r="V238" s="26"/>
      <c r="W238" s="25"/>
      <c r="X238" s="27"/>
      <c r="Y238" s="27"/>
    </row>
    <row r="239" spans="5:25" ht="28.8" x14ac:dyDescent="0.55000000000000004">
      <c r="E239" s="25"/>
      <c r="F239" s="25"/>
      <c r="G239" s="25"/>
      <c r="H239" s="26"/>
      <c r="I239" s="25"/>
      <c r="J239" s="27"/>
      <c r="K239" s="27"/>
      <c r="S239" s="25"/>
      <c r="T239" s="25"/>
      <c r="U239" s="25"/>
      <c r="V239" s="26"/>
      <c r="W239" s="25"/>
      <c r="X239" s="27"/>
      <c r="Y239" s="27"/>
    </row>
    <row r="240" spans="5:25" ht="28.8" x14ac:dyDescent="0.55000000000000004">
      <c r="E240" s="25"/>
      <c r="F240" s="25"/>
      <c r="G240" s="25"/>
      <c r="H240" s="26"/>
      <c r="I240" s="25"/>
      <c r="J240" s="27"/>
      <c r="K240" s="27"/>
      <c r="S240" s="25"/>
      <c r="T240" s="25"/>
      <c r="U240" s="25"/>
      <c r="V240" s="26"/>
      <c r="W240" s="25"/>
      <c r="X240" s="27"/>
      <c r="Y240" s="27"/>
    </row>
    <row r="241" spans="5:25" ht="28.8" x14ac:dyDescent="0.55000000000000004">
      <c r="E241" s="25"/>
      <c r="F241" s="25"/>
      <c r="G241" s="25"/>
      <c r="H241" s="26"/>
      <c r="I241" s="25"/>
      <c r="J241" s="27"/>
      <c r="K241" s="27"/>
      <c r="S241" s="25"/>
      <c r="T241" s="25"/>
      <c r="U241" s="25"/>
      <c r="V241" s="26"/>
      <c r="W241" s="25"/>
      <c r="X241" s="27"/>
      <c r="Y241" s="27"/>
    </row>
    <row r="242" spans="5:25" ht="28.8" x14ac:dyDescent="0.55000000000000004">
      <c r="E242" s="25"/>
      <c r="F242" s="25"/>
      <c r="G242" s="25"/>
      <c r="H242" s="26"/>
      <c r="I242" s="25"/>
      <c r="J242" s="27"/>
      <c r="K242" s="27"/>
      <c r="S242" s="25"/>
      <c r="T242" s="25"/>
      <c r="U242" s="25"/>
      <c r="V242" s="26"/>
      <c r="W242" s="25"/>
      <c r="X242" s="27"/>
      <c r="Y242" s="27"/>
    </row>
    <row r="243" spans="5:25" ht="28.8" x14ac:dyDescent="0.55000000000000004">
      <c r="E243" s="25"/>
      <c r="F243" s="25"/>
      <c r="G243" s="25"/>
      <c r="H243" s="26"/>
      <c r="I243" s="25"/>
      <c r="J243" s="27"/>
      <c r="K243" s="27"/>
      <c r="S243" s="25"/>
      <c r="T243" s="25"/>
      <c r="U243" s="25"/>
      <c r="V243" s="26"/>
      <c r="W243" s="25"/>
      <c r="X243" s="27"/>
      <c r="Y243" s="27"/>
    </row>
    <row r="244" spans="5:25" ht="28.8" x14ac:dyDescent="0.55000000000000004">
      <c r="E244" s="25"/>
      <c r="F244" s="25"/>
      <c r="G244" s="25"/>
      <c r="H244" s="26"/>
      <c r="I244" s="25"/>
      <c r="J244" s="27"/>
      <c r="K244" s="27"/>
      <c r="S244" s="25"/>
      <c r="T244" s="25"/>
      <c r="U244" s="25"/>
      <c r="V244" s="26"/>
      <c r="W244" s="25"/>
      <c r="X244" s="27"/>
      <c r="Y244" s="27"/>
    </row>
    <row r="245" spans="5:25" ht="28.8" x14ac:dyDescent="0.55000000000000004">
      <c r="E245" s="25"/>
      <c r="F245" s="25"/>
      <c r="G245" s="25"/>
      <c r="H245" s="26"/>
      <c r="I245" s="25"/>
      <c r="J245" s="27"/>
      <c r="K245" s="27"/>
      <c r="S245" s="25"/>
      <c r="T245" s="25"/>
      <c r="U245" s="25"/>
      <c r="V245" s="26"/>
      <c r="W245" s="25"/>
      <c r="X245" s="27"/>
      <c r="Y245" s="27"/>
    </row>
    <row r="246" spans="5:25" ht="28.8" x14ac:dyDescent="0.55000000000000004">
      <c r="E246" s="25"/>
      <c r="F246" s="25"/>
      <c r="G246" s="25"/>
      <c r="H246" s="26"/>
      <c r="I246" s="25"/>
      <c r="J246" s="27"/>
      <c r="K246" s="27"/>
      <c r="S246" s="25"/>
      <c r="T246" s="25"/>
      <c r="U246" s="25"/>
      <c r="V246" s="26"/>
      <c r="W246" s="25"/>
      <c r="X246" s="27"/>
      <c r="Y246" s="27"/>
    </row>
    <row r="247" spans="5:25" ht="28.8" x14ac:dyDescent="0.55000000000000004">
      <c r="E247" s="28" t="s">
        <v>27</v>
      </c>
      <c r="F247" s="28" t="s">
        <v>130</v>
      </c>
      <c r="G247" s="28" t="s">
        <v>5</v>
      </c>
      <c r="H247" s="28" t="s">
        <v>131</v>
      </c>
      <c r="I247" s="28" t="s">
        <v>105</v>
      </c>
      <c r="J247" s="28" t="s">
        <v>132</v>
      </c>
      <c r="K247" s="27"/>
      <c r="S247" s="28" t="s">
        <v>27</v>
      </c>
      <c r="T247" s="28" t="s">
        <v>130</v>
      </c>
      <c r="U247" s="28" t="s">
        <v>5</v>
      </c>
      <c r="V247" s="28" t="s">
        <v>131</v>
      </c>
      <c r="W247" s="28" t="s">
        <v>105</v>
      </c>
      <c r="X247" s="28" t="s">
        <v>132</v>
      </c>
      <c r="Y247" s="27"/>
    </row>
    <row r="248" spans="5:25" ht="28.8" x14ac:dyDescent="0.55000000000000004">
      <c r="E248" s="29">
        <f>Fy1_resultatrapportering!BQ43</f>
        <v>0</v>
      </c>
      <c r="F248" s="29">
        <f ca="1">Fy1_resultatrapportering!FI43</f>
        <v>0</v>
      </c>
      <c r="G248" s="29">
        <f ca="1">Fy1_resultatrapportering!FJ43</f>
        <v>0</v>
      </c>
      <c r="H248" s="29">
        <f ca="1">Fy1_resultatrapportering!FK43</f>
        <v>0</v>
      </c>
      <c r="I248" s="29">
        <f ca="1">Fy1_resultatrapportering!FL43</f>
        <v>0</v>
      </c>
      <c r="J248" s="29">
        <f>Fy1_resultatrapportering!FM43</f>
        <v>0</v>
      </c>
      <c r="K248" s="27"/>
      <c r="S248" s="29">
        <f>Fy1_resultatrapportering!BQ44</f>
        <v>0</v>
      </c>
      <c r="T248" s="29">
        <f ca="1">Fy1_resultatrapportering!FI44</f>
        <v>0</v>
      </c>
      <c r="U248" s="29">
        <f ca="1">Fy1_resultatrapportering!FJ44</f>
        <v>0</v>
      </c>
      <c r="V248" s="29">
        <f ca="1">Fy1_resultatrapportering!FK44</f>
        <v>0</v>
      </c>
      <c r="W248" s="29">
        <f ca="1">Fy1_resultatrapportering!FL44</f>
        <v>0</v>
      </c>
      <c r="X248" s="29">
        <f>Fy1_resultatrapportering!FM44</f>
        <v>0</v>
      </c>
      <c r="Y248" s="27"/>
    </row>
    <row r="249" spans="5:25" ht="28.8" x14ac:dyDescent="0.55000000000000004">
      <c r="E249" s="25"/>
      <c r="F249" s="25"/>
      <c r="G249" s="25"/>
      <c r="H249" s="26"/>
      <c r="I249" s="25"/>
      <c r="J249" s="27"/>
      <c r="K249" s="27"/>
      <c r="S249" s="25"/>
      <c r="T249" s="25"/>
      <c r="U249" s="25"/>
      <c r="V249" s="26"/>
      <c r="W249" s="25"/>
      <c r="X249" s="27"/>
      <c r="Y249" s="27"/>
    </row>
    <row r="278" spans="5:25" x14ac:dyDescent="0.3">
      <c r="E278" s="23" t="s">
        <v>27</v>
      </c>
      <c r="F278" s="23" t="s">
        <v>5</v>
      </c>
      <c r="G278" s="23" t="s">
        <v>3</v>
      </c>
      <c r="H278" s="23" t="s">
        <v>1</v>
      </c>
      <c r="I278" s="23" t="s">
        <v>325</v>
      </c>
      <c r="J278" s="237" t="str">
        <f>Fy1_resultatrapportering!BV45</f>
        <v>F</v>
      </c>
      <c r="K278" s="238"/>
      <c r="S278" s="23" t="s">
        <v>27</v>
      </c>
      <c r="T278" s="23" t="s">
        <v>5</v>
      </c>
      <c r="U278" s="23" t="s">
        <v>3</v>
      </c>
      <c r="V278" s="23" t="s">
        <v>1</v>
      </c>
      <c r="W278" s="23" t="s">
        <v>325</v>
      </c>
      <c r="X278" s="237" t="str">
        <f>Fy1_resultatrapportering!BV46</f>
        <v>F</v>
      </c>
      <c r="Y278" s="238"/>
    </row>
    <row r="279" spans="5:25" x14ac:dyDescent="0.3">
      <c r="E279" s="12">
        <f>Fy1_resultatrapportering!BQ45</f>
        <v>0</v>
      </c>
      <c r="F279" s="12">
        <f>Fy1_resultatrapportering!BR45</f>
        <v>0</v>
      </c>
      <c r="G279" s="12">
        <f>Fy1_resultatrapportering!BS45</f>
        <v>0</v>
      </c>
      <c r="H279" s="12">
        <f>Fy1_resultatrapportering!BT45</f>
        <v>0</v>
      </c>
      <c r="I279" s="12">
        <f>Fy1_resultatrapportering!BU45</f>
        <v>0</v>
      </c>
      <c r="J279" s="239"/>
      <c r="K279" s="240"/>
      <c r="S279" s="12">
        <f>Fy1_resultatrapportering!BQ46</f>
        <v>0</v>
      </c>
      <c r="T279" s="12">
        <f>Fy1_resultatrapportering!BR46</f>
        <v>0</v>
      </c>
      <c r="U279" s="12">
        <f>Fy1_resultatrapportering!BS46</f>
        <v>0</v>
      </c>
      <c r="V279" s="12">
        <f>Fy1_resultatrapportering!BT46</f>
        <v>0</v>
      </c>
      <c r="W279" s="12">
        <f>Fy1_resultatrapportering!BU46</f>
        <v>0</v>
      </c>
      <c r="X279" s="239"/>
      <c r="Y279" s="240"/>
    </row>
    <row r="297" spans="5:25" x14ac:dyDescent="0.3">
      <c r="E297" s="28" t="s">
        <v>27</v>
      </c>
      <c r="F297" s="28" t="s">
        <v>130</v>
      </c>
      <c r="G297" s="28" t="s">
        <v>5</v>
      </c>
      <c r="H297" s="28" t="s">
        <v>131</v>
      </c>
      <c r="I297" s="28" t="s">
        <v>105</v>
      </c>
      <c r="J297" s="28" t="s">
        <v>132</v>
      </c>
      <c r="T297" s="28" t="s">
        <v>27</v>
      </c>
      <c r="U297" s="28" t="s">
        <v>130</v>
      </c>
      <c r="V297" s="28" t="s">
        <v>5</v>
      </c>
      <c r="W297" s="28" t="s">
        <v>131</v>
      </c>
      <c r="X297" s="28" t="s">
        <v>105</v>
      </c>
      <c r="Y297" s="28" t="s">
        <v>132</v>
      </c>
    </row>
    <row r="298" spans="5:25" x14ac:dyDescent="0.3">
      <c r="E298" s="29">
        <f>Fy1_resultatrapportering!BQ45</f>
        <v>0</v>
      </c>
      <c r="F298" s="29">
        <f ca="1">Fy1_resultatrapportering!FI45</f>
        <v>0</v>
      </c>
      <c r="G298" s="29">
        <f ca="1">Fy1_resultatrapportering!FJ45</f>
        <v>0</v>
      </c>
      <c r="H298" s="29">
        <f ca="1">Fy1_resultatrapportering!FK45</f>
        <v>0</v>
      </c>
      <c r="I298" s="29">
        <f ca="1">Fy1_resultatrapportering!FL45</f>
        <v>0</v>
      </c>
      <c r="J298" s="29">
        <f>Fy1_resultatrapportering!FM45</f>
        <v>0</v>
      </c>
      <c r="T298" s="29">
        <f>Fy1_resultatrapportering!BQ46</f>
        <v>0</v>
      </c>
      <c r="U298" s="29">
        <f ca="1">Fy1_resultatrapportering!FI46</f>
        <v>0</v>
      </c>
      <c r="V298" s="29">
        <f ca="1">Fy1_resultatrapportering!FJ46</f>
        <v>0</v>
      </c>
      <c r="W298" s="29">
        <f ca="1">Fy1_resultatrapportering!FK46</f>
        <v>0</v>
      </c>
      <c r="X298" s="29">
        <f ca="1">Fy1_resultatrapportering!FL46</f>
        <v>0</v>
      </c>
      <c r="Y298" s="29">
        <f>Fy1_resultatrapportering!FM46</f>
        <v>0</v>
      </c>
    </row>
    <row r="328" spans="5:25" x14ac:dyDescent="0.3">
      <c r="E328" s="23" t="s">
        <v>27</v>
      </c>
      <c r="F328" s="23" t="s">
        <v>5</v>
      </c>
      <c r="G328" s="23" t="s">
        <v>3</v>
      </c>
      <c r="H328" s="23" t="s">
        <v>1</v>
      </c>
      <c r="I328" s="23" t="s">
        <v>325</v>
      </c>
      <c r="J328" s="237" t="str">
        <f>Fy1_resultatrapportering!BV47</f>
        <v>F</v>
      </c>
      <c r="K328" s="238"/>
      <c r="S328" s="23" t="s">
        <v>27</v>
      </c>
      <c r="T328" s="23" t="s">
        <v>5</v>
      </c>
      <c r="U328" s="23" t="s">
        <v>3</v>
      </c>
      <c r="V328" s="23" t="s">
        <v>1</v>
      </c>
      <c r="W328" s="23" t="s">
        <v>325</v>
      </c>
      <c r="X328" s="237" t="str">
        <f>Fy1_resultatrapportering!BV48</f>
        <v>F</v>
      </c>
      <c r="Y328" s="238"/>
    </row>
    <row r="329" spans="5:25" x14ac:dyDescent="0.3">
      <c r="E329" s="12">
        <f>Fy1_resultatrapportering!BQ47</f>
        <v>0</v>
      </c>
      <c r="F329" s="12">
        <f>Fy1_resultatrapportering!BR47</f>
        <v>0</v>
      </c>
      <c r="G329" s="12">
        <f>Fy1_resultatrapportering!BS47</f>
        <v>0</v>
      </c>
      <c r="H329" s="12">
        <f>Fy1_resultatrapportering!BT47</f>
        <v>0</v>
      </c>
      <c r="I329" s="12">
        <f>Fy1_resultatrapportering!BU47</f>
        <v>0</v>
      </c>
      <c r="J329" s="239"/>
      <c r="K329" s="240"/>
      <c r="S329" s="12">
        <f>Fy1_resultatrapportering!BQ48</f>
        <v>0</v>
      </c>
      <c r="T329" s="12">
        <f>Fy1_resultatrapportering!BR48</f>
        <v>0</v>
      </c>
      <c r="U329" s="12">
        <f>Fy1_resultatrapportering!BS48</f>
        <v>0</v>
      </c>
      <c r="V329" s="12">
        <f>Fy1_resultatrapportering!BT48</f>
        <v>0</v>
      </c>
      <c r="W329" s="12">
        <f>Fy1_resultatrapportering!BU48</f>
        <v>0</v>
      </c>
      <c r="X329" s="239"/>
      <c r="Y329" s="240"/>
    </row>
    <row r="347" spans="5:24" x14ac:dyDescent="0.3">
      <c r="E347" s="28" t="s">
        <v>27</v>
      </c>
      <c r="F347" s="28" t="s">
        <v>130</v>
      </c>
      <c r="G347" s="28" t="s">
        <v>5</v>
      </c>
      <c r="H347" s="28" t="s">
        <v>131</v>
      </c>
      <c r="I347" s="28" t="s">
        <v>105</v>
      </c>
      <c r="J347" s="28" t="s">
        <v>132</v>
      </c>
      <c r="S347" s="28" t="s">
        <v>27</v>
      </c>
      <c r="T347" s="28" t="s">
        <v>130</v>
      </c>
      <c r="U347" s="28" t="s">
        <v>5</v>
      </c>
      <c r="V347" s="28" t="s">
        <v>131</v>
      </c>
      <c r="W347" s="28" t="s">
        <v>105</v>
      </c>
      <c r="X347" s="28" t="s">
        <v>132</v>
      </c>
    </row>
    <row r="348" spans="5:24" x14ac:dyDescent="0.3">
      <c r="E348" s="29">
        <f>Fy1_resultatrapportering!BQ47</f>
        <v>0</v>
      </c>
      <c r="F348" s="29">
        <f ca="1">Fy1_resultatrapportering!FI47</f>
        <v>0</v>
      </c>
      <c r="G348" s="29">
        <f ca="1">Fy1_resultatrapportering!FJ47</f>
        <v>0</v>
      </c>
      <c r="H348" s="29">
        <f ca="1">Fy1_resultatrapportering!FK47</f>
        <v>0</v>
      </c>
      <c r="I348" s="29">
        <f ca="1">Fy1_resultatrapportering!FL47</f>
        <v>0</v>
      </c>
      <c r="J348" s="29">
        <f>Fy1_resultatrapportering!FM47</f>
        <v>0</v>
      </c>
      <c r="S348" s="29">
        <f>Fy1_resultatrapportering!BQ48</f>
        <v>0</v>
      </c>
      <c r="T348" s="29">
        <f ca="1">Fy1_resultatrapportering!FI48</f>
        <v>0</v>
      </c>
      <c r="U348" s="29">
        <f ca="1">Fy1_resultatrapportering!FJ48</f>
        <v>0</v>
      </c>
      <c r="V348" s="29">
        <f ca="1">Fy1_resultatrapportering!FK48</f>
        <v>0</v>
      </c>
      <c r="W348" s="29">
        <f ca="1">Fy1_resultatrapportering!FL48</f>
        <v>0</v>
      </c>
      <c r="X348" s="29">
        <f>Fy1_resultatrapportering!FM48</f>
        <v>0</v>
      </c>
    </row>
    <row r="378" spans="5:25" x14ac:dyDescent="0.3">
      <c r="E378" s="23" t="s">
        <v>27</v>
      </c>
      <c r="F378" s="23" t="s">
        <v>5</v>
      </c>
      <c r="G378" s="23" t="s">
        <v>3</v>
      </c>
      <c r="H378" s="23" t="s">
        <v>1</v>
      </c>
      <c r="I378" s="23" t="s">
        <v>325</v>
      </c>
      <c r="J378" s="237" t="str">
        <f>Fy1_resultatrapportering!BV49</f>
        <v>F</v>
      </c>
      <c r="K378" s="238"/>
      <c r="S378" s="23" t="s">
        <v>27</v>
      </c>
      <c r="T378" s="23" t="s">
        <v>5</v>
      </c>
      <c r="U378" s="23" t="s">
        <v>3</v>
      </c>
      <c r="V378" s="23" t="s">
        <v>1</v>
      </c>
      <c r="W378" s="23" t="s">
        <v>325</v>
      </c>
      <c r="X378" s="237" t="str">
        <f>Fy1_resultatrapportering!BV50</f>
        <v>F</v>
      </c>
      <c r="Y378" s="238"/>
    </row>
    <row r="379" spans="5:25" x14ac:dyDescent="0.3">
      <c r="E379" s="12">
        <f>Fy1_resultatrapportering!BQ49</f>
        <v>0</v>
      </c>
      <c r="F379" s="12">
        <f>Fy1_resultatrapportering!BR49</f>
        <v>0</v>
      </c>
      <c r="G379" s="12">
        <f>Fy1_resultatrapportering!BS49</f>
        <v>0</v>
      </c>
      <c r="H379" s="12">
        <f>Fy1_resultatrapportering!BT49</f>
        <v>0</v>
      </c>
      <c r="I379" s="12">
        <f>Fy1_resultatrapportering!BU49</f>
        <v>0</v>
      </c>
      <c r="J379" s="239"/>
      <c r="K379" s="240"/>
      <c r="S379" s="12">
        <f>Fy1_resultatrapportering!BQ50</f>
        <v>0</v>
      </c>
      <c r="T379" s="12">
        <f>Fy1_resultatrapportering!BR50</f>
        <v>0</v>
      </c>
      <c r="U379" s="12">
        <f>Fy1_resultatrapportering!BS50</f>
        <v>0</v>
      </c>
      <c r="V379" s="12">
        <f>Fy1_resultatrapportering!BT50</f>
        <v>0</v>
      </c>
      <c r="W379" s="12">
        <f>Fy1_resultatrapportering!BU50</f>
        <v>0</v>
      </c>
      <c r="X379" s="239"/>
      <c r="Y379" s="240"/>
    </row>
    <row r="381" spans="5:25" x14ac:dyDescent="0.3">
      <c r="Q381" s="13">
        <v>1</v>
      </c>
    </row>
    <row r="397" spans="5:24" x14ac:dyDescent="0.3">
      <c r="E397" s="28" t="s">
        <v>27</v>
      </c>
      <c r="F397" s="28" t="s">
        <v>130</v>
      </c>
      <c r="G397" s="28" t="s">
        <v>5</v>
      </c>
      <c r="H397" s="28" t="s">
        <v>131</v>
      </c>
      <c r="I397" s="28" t="s">
        <v>105</v>
      </c>
      <c r="J397" s="28" t="s">
        <v>132</v>
      </c>
      <c r="S397" s="28" t="s">
        <v>27</v>
      </c>
      <c r="T397" s="28" t="s">
        <v>130</v>
      </c>
      <c r="U397" s="28" t="s">
        <v>5</v>
      </c>
      <c r="V397" s="28" t="s">
        <v>131</v>
      </c>
      <c r="W397" s="28" t="s">
        <v>105</v>
      </c>
      <c r="X397" s="28" t="s">
        <v>132</v>
      </c>
    </row>
    <row r="398" spans="5:24" x14ac:dyDescent="0.3">
      <c r="E398" s="29">
        <f>Fy1_resultatrapportering!BQ49</f>
        <v>0</v>
      </c>
      <c r="F398" s="29">
        <f ca="1">Fy1_resultatrapportering!FI49</f>
        <v>0</v>
      </c>
      <c r="G398" s="29">
        <f ca="1">Fy1_resultatrapportering!FJ49</f>
        <v>0</v>
      </c>
      <c r="H398" s="29">
        <f ca="1">Fy1_resultatrapportering!FK49</f>
        <v>0</v>
      </c>
      <c r="I398" s="29">
        <f ca="1">Fy1_resultatrapportering!FL49</f>
        <v>0</v>
      </c>
      <c r="J398" s="29">
        <f>Fy1_resultatrapportering!FM49</f>
        <v>0</v>
      </c>
      <c r="S398" s="29">
        <f>Fy1_resultatrapportering!BQ50</f>
        <v>0</v>
      </c>
      <c r="T398" s="29">
        <f ca="1">Fy1_resultatrapportering!FI50</f>
        <v>0</v>
      </c>
      <c r="U398" s="29">
        <f ca="1">Fy1_resultatrapportering!FJ50</f>
        <v>0</v>
      </c>
      <c r="V398" s="29">
        <f ca="1">Fy1_resultatrapportering!FK50</f>
        <v>0</v>
      </c>
      <c r="W398" s="29">
        <f ca="1">Fy1_resultatrapportering!FL50</f>
        <v>0</v>
      </c>
      <c r="X398" s="29">
        <f>Fy1_resultatrapportering!FM50</f>
        <v>0</v>
      </c>
    </row>
  </sheetData>
  <sheetProtection password="CCE4" sheet="1"/>
  <customSheetViews>
    <customSheetView guid="{722E5DE9-4CBF-4938-8236-90C8B78E331F}" scale="80" showPageBreaks="1" view="pageLayout" topLeftCell="A13">
      <selection activeCell="Q381" sqref="Q381"/>
      <pageMargins left="0.7" right="0.7" top="0.75" bottom="0.75" header="0.3" footer="0.3"/>
      <pageSetup paperSize="9" orientation="portrait"/>
    </customSheetView>
  </customSheetViews>
  <mergeCells count="16">
    <mergeCell ref="J29:K30"/>
    <mergeCell ref="X29:Y30"/>
    <mergeCell ref="J78:K79"/>
    <mergeCell ref="X78:Y79"/>
    <mergeCell ref="J128:K129"/>
    <mergeCell ref="X128:Y129"/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</mergeCells>
  <conditionalFormatting sqref="J29">
    <cfRule type="cellIs" dxfId="102" priority="91" operator="equal">
      <formula>"A"</formula>
    </cfRule>
    <cfRule type="cellIs" dxfId="101" priority="92" operator="equal">
      <formula>"B"</formula>
    </cfRule>
    <cfRule type="cellIs" dxfId="100" priority="93" operator="equal">
      <formula>"C"</formula>
    </cfRule>
    <cfRule type="cellIs" dxfId="54" priority="94" operator="equal">
      <formula>"D"</formula>
    </cfRule>
    <cfRule type="cellIs" dxfId="53" priority="95" operator="equal">
      <formula>"E"</formula>
    </cfRule>
    <cfRule type="cellIs" dxfId="52" priority="96" operator="equal">
      <formula>"F"</formula>
    </cfRule>
  </conditionalFormatting>
  <conditionalFormatting sqref="X29">
    <cfRule type="cellIs" dxfId="99" priority="85" operator="equal">
      <formula>"A"</formula>
    </cfRule>
    <cfRule type="cellIs" dxfId="98" priority="86" operator="equal">
      <formula>"B"</formula>
    </cfRule>
    <cfRule type="cellIs" dxfId="97" priority="87" operator="equal">
      <formula>"C"</formula>
    </cfRule>
    <cfRule type="cellIs" dxfId="51" priority="88" operator="equal">
      <formula>"D"</formula>
    </cfRule>
    <cfRule type="cellIs" dxfId="50" priority="89" operator="equal">
      <formula>"E"</formula>
    </cfRule>
    <cfRule type="cellIs" dxfId="49" priority="90" operator="equal">
      <formula>"F"</formula>
    </cfRule>
  </conditionalFormatting>
  <conditionalFormatting sqref="J78">
    <cfRule type="cellIs" dxfId="96" priority="79" operator="equal">
      <formula>"A"</formula>
    </cfRule>
    <cfRule type="cellIs" dxfId="95" priority="80" operator="equal">
      <formula>"B"</formula>
    </cfRule>
    <cfRule type="cellIs" dxfId="94" priority="81" operator="equal">
      <formula>"C"</formula>
    </cfRule>
    <cfRule type="cellIs" dxfId="48" priority="82" operator="equal">
      <formula>"D"</formula>
    </cfRule>
    <cfRule type="cellIs" dxfId="47" priority="83" operator="equal">
      <formula>"E"</formula>
    </cfRule>
    <cfRule type="cellIs" dxfId="46" priority="84" operator="equal">
      <formula>"F"</formula>
    </cfRule>
  </conditionalFormatting>
  <conditionalFormatting sqref="X78">
    <cfRule type="cellIs" dxfId="93" priority="73" operator="equal">
      <formula>"A"</formula>
    </cfRule>
    <cfRule type="cellIs" dxfId="92" priority="74" operator="equal">
      <formula>"B"</formula>
    </cfRule>
    <cfRule type="cellIs" dxfId="91" priority="75" operator="equal">
      <formula>"C"</formula>
    </cfRule>
    <cfRule type="cellIs" dxfId="45" priority="76" operator="equal">
      <formula>"D"</formula>
    </cfRule>
    <cfRule type="cellIs" dxfId="44" priority="77" operator="equal">
      <formula>"E"</formula>
    </cfRule>
    <cfRule type="cellIs" dxfId="43" priority="78" operator="equal">
      <formula>"F"</formula>
    </cfRule>
  </conditionalFormatting>
  <conditionalFormatting sqref="J128">
    <cfRule type="cellIs" dxfId="90" priority="67" operator="equal">
      <formula>"A"</formula>
    </cfRule>
    <cfRule type="cellIs" dxfId="89" priority="68" operator="equal">
      <formula>"B"</formula>
    </cfRule>
    <cfRule type="cellIs" dxfId="88" priority="69" operator="equal">
      <formula>"C"</formula>
    </cfRule>
    <cfRule type="cellIs" dxfId="42" priority="70" operator="equal">
      <formula>"D"</formula>
    </cfRule>
    <cfRule type="cellIs" dxfId="41" priority="71" operator="equal">
      <formula>"E"</formula>
    </cfRule>
    <cfRule type="cellIs" dxfId="40" priority="72" operator="equal">
      <formula>"F"</formula>
    </cfRule>
  </conditionalFormatting>
  <conditionalFormatting sqref="X128">
    <cfRule type="cellIs" dxfId="87" priority="61" operator="equal">
      <formula>"A"</formula>
    </cfRule>
    <cfRule type="cellIs" dxfId="86" priority="62" operator="equal">
      <formula>"B"</formula>
    </cfRule>
    <cfRule type="cellIs" dxfId="85" priority="63" operator="equal">
      <formula>"C"</formula>
    </cfRule>
    <cfRule type="cellIs" dxfId="39" priority="64" operator="equal">
      <formula>"D"</formula>
    </cfRule>
    <cfRule type="cellIs" dxfId="38" priority="65" operator="equal">
      <formula>"E"</formula>
    </cfRule>
    <cfRule type="cellIs" dxfId="37" priority="66" operator="equal">
      <formula>"F"</formula>
    </cfRule>
  </conditionalFormatting>
  <conditionalFormatting sqref="J178">
    <cfRule type="cellIs" dxfId="84" priority="55" operator="equal">
      <formula>"A"</formula>
    </cfRule>
    <cfRule type="cellIs" dxfId="83" priority="56" operator="equal">
      <formula>"B"</formula>
    </cfRule>
    <cfRule type="cellIs" dxfId="82" priority="57" operator="equal">
      <formula>"C"</formula>
    </cfRule>
    <cfRule type="cellIs" dxfId="36" priority="58" operator="equal">
      <formula>"D"</formula>
    </cfRule>
    <cfRule type="cellIs" dxfId="35" priority="59" operator="equal">
      <formula>"E"</formula>
    </cfRule>
    <cfRule type="cellIs" dxfId="34" priority="60" operator="equal">
      <formula>"F"</formula>
    </cfRule>
  </conditionalFormatting>
  <conditionalFormatting sqref="X178">
    <cfRule type="cellIs" dxfId="81" priority="49" operator="equal">
      <formula>"A"</formula>
    </cfRule>
    <cfRule type="cellIs" dxfId="80" priority="50" operator="equal">
      <formula>"B"</formula>
    </cfRule>
    <cfRule type="cellIs" dxfId="79" priority="51" operator="equal">
      <formula>"C"</formula>
    </cfRule>
    <cfRule type="cellIs" dxfId="33" priority="52" operator="equal">
      <formula>"D"</formula>
    </cfRule>
    <cfRule type="cellIs" dxfId="32" priority="53" operator="equal">
      <formula>"E"</formula>
    </cfRule>
    <cfRule type="cellIs" dxfId="31" priority="54" operator="equal">
      <formula>"F"</formula>
    </cfRule>
  </conditionalFormatting>
  <conditionalFormatting sqref="J228">
    <cfRule type="cellIs" dxfId="78" priority="43" operator="equal">
      <formula>"A"</formula>
    </cfRule>
    <cfRule type="cellIs" dxfId="77" priority="44" operator="equal">
      <formula>"B"</formula>
    </cfRule>
    <cfRule type="cellIs" dxfId="76" priority="45" operator="equal">
      <formula>"C"</formula>
    </cfRule>
    <cfRule type="cellIs" dxfId="30" priority="46" operator="equal">
      <formula>"D"</formula>
    </cfRule>
    <cfRule type="cellIs" dxfId="29" priority="47" operator="equal">
      <formula>"E"</formula>
    </cfRule>
    <cfRule type="cellIs" dxfId="28" priority="48" operator="equal">
      <formula>"F"</formula>
    </cfRule>
  </conditionalFormatting>
  <conditionalFormatting sqref="X228">
    <cfRule type="cellIs" dxfId="75" priority="37" operator="equal">
      <formula>"A"</formula>
    </cfRule>
    <cfRule type="cellIs" dxfId="74" priority="38" operator="equal">
      <formula>"B"</formula>
    </cfRule>
    <cfRule type="cellIs" dxfId="73" priority="39" operator="equal">
      <formula>"C"</formula>
    </cfRule>
    <cfRule type="cellIs" dxfId="27" priority="40" operator="equal">
      <formula>"D"</formula>
    </cfRule>
    <cfRule type="cellIs" dxfId="26" priority="41" operator="equal">
      <formula>"E"</formula>
    </cfRule>
    <cfRule type="cellIs" dxfId="25" priority="42" operator="equal">
      <formula>"F"</formula>
    </cfRule>
  </conditionalFormatting>
  <conditionalFormatting sqref="J278">
    <cfRule type="cellIs" dxfId="72" priority="31" operator="equal">
      <formula>"A"</formula>
    </cfRule>
    <cfRule type="cellIs" dxfId="71" priority="32" operator="equal">
      <formula>"B"</formula>
    </cfRule>
    <cfRule type="cellIs" dxfId="70" priority="33" operator="equal">
      <formula>"C"</formula>
    </cfRule>
    <cfRule type="cellIs" dxfId="24" priority="34" operator="equal">
      <formula>"D"</formula>
    </cfRule>
    <cfRule type="cellIs" dxfId="23" priority="35" operator="equal">
      <formula>"E"</formula>
    </cfRule>
    <cfRule type="cellIs" dxfId="22" priority="36" operator="equal">
      <formula>"F"</formula>
    </cfRule>
  </conditionalFormatting>
  <conditionalFormatting sqref="X278">
    <cfRule type="cellIs" dxfId="69" priority="25" operator="equal">
      <formula>"A"</formula>
    </cfRule>
    <cfRule type="cellIs" dxfId="68" priority="26" operator="equal">
      <formula>"B"</formula>
    </cfRule>
    <cfRule type="cellIs" dxfId="67" priority="27" operator="equal">
      <formula>"C"</formula>
    </cfRule>
    <cfRule type="cellIs" dxfId="21" priority="28" operator="equal">
      <formula>"D"</formula>
    </cfRule>
    <cfRule type="cellIs" dxfId="20" priority="29" operator="equal">
      <formula>"E"</formula>
    </cfRule>
    <cfRule type="cellIs" dxfId="19" priority="30" operator="equal">
      <formula>"F"</formula>
    </cfRule>
  </conditionalFormatting>
  <conditionalFormatting sqref="J328">
    <cfRule type="cellIs" dxfId="66" priority="19" operator="equal">
      <formula>"A"</formula>
    </cfRule>
    <cfRule type="cellIs" dxfId="65" priority="20" operator="equal">
      <formula>"B"</formula>
    </cfRule>
    <cfRule type="cellIs" dxfId="64" priority="21" operator="equal">
      <formula>"C"</formula>
    </cfRule>
    <cfRule type="cellIs" dxfId="18" priority="22" operator="equal">
      <formula>"D"</formula>
    </cfRule>
    <cfRule type="cellIs" dxfId="17" priority="23" operator="equal">
      <formula>"E"</formula>
    </cfRule>
    <cfRule type="cellIs" dxfId="16" priority="24" operator="equal">
      <formula>"F"</formula>
    </cfRule>
  </conditionalFormatting>
  <conditionalFormatting sqref="X328">
    <cfRule type="cellIs" dxfId="63" priority="13" operator="equal">
      <formula>"A"</formula>
    </cfRule>
    <cfRule type="cellIs" dxfId="62" priority="14" operator="equal">
      <formula>"B"</formula>
    </cfRule>
    <cfRule type="cellIs" dxfId="61" priority="15" operator="equal">
      <formula>"C"</formula>
    </cfRule>
    <cfRule type="cellIs" dxfId="15" priority="16" operator="equal">
      <formula>"D"</formula>
    </cfRule>
    <cfRule type="cellIs" dxfId="14" priority="17" operator="equal">
      <formula>"E"</formula>
    </cfRule>
    <cfRule type="cellIs" dxfId="13" priority="18" operator="equal">
      <formula>"F"</formula>
    </cfRule>
  </conditionalFormatting>
  <conditionalFormatting sqref="J378">
    <cfRule type="cellIs" dxfId="60" priority="7" operator="equal">
      <formula>"A"</formula>
    </cfRule>
    <cfRule type="cellIs" dxfId="59" priority="8" operator="equal">
      <formula>"B"</formula>
    </cfRule>
    <cfRule type="cellIs" dxfId="58" priority="9" operator="equal">
      <formula>"C"</formula>
    </cfRule>
    <cfRule type="cellIs" dxfId="12" priority="10" operator="equal">
      <formula>"D"</formula>
    </cfRule>
    <cfRule type="cellIs" dxfId="11" priority="11" operator="equal">
      <formula>"E"</formula>
    </cfRule>
    <cfRule type="cellIs" dxfId="10" priority="12" operator="equal">
      <formula>"F"</formula>
    </cfRule>
  </conditionalFormatting>
  <conditionalFormatting sqref="X378">
    <cfRule type="cellIs" dxfId="57" priority="1" operator="equal">
      <formula>"A"</formula>
    </cfRule>
    <cfRule type="cellIs" dxfId="56" priority="2" operator="equal">
      <formula>"B"</formula>
    </cfRule>
    <cfRule type="cellIs" dxfId="55" priority="3" operator="equal">
      <formula>"C"</formula>
    </cfRule>
    <cfRule type="cellIs" dxfId="9" priority="4" operator="equal">
      <formula>"D"</formula>
    </cfRule>
    <cfRule type="cellIs" dxfId="8" priority="5" operator="equal">
      <formula>"E"</formula>
    </cfRule>
    <cfRule type="cellIs" dxfId="7" priority="6" operator="equal">
      <formula>"F"</formula>
    </cfRule>
  </conditionalFormatting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09"/>
  <sheetViews>
    <sheetView topLeftCell="I1" zoomScaleNormal="100" workbookViewId="0">
      <selection activeCell="N5" sqref="H5:N64"/>
    </sheetView>
  </sheetViews>
  <sheetFormatPr defaultColWidth="9.109375" defaultRowHeight="13.2" x14ac:dyDescent="0.3"/>
  <cols>
    <col min="1" max="1" width="10.109375" style="75" bestFit="1" customWidth="1"/>
    <col min="2" max="2" width="11.109375" style="75" bestFit="1" customWidth="1"/>
    <col min="3" max="3" width="9.109375" style="77" customWidth="1"/>
    <col min="4" max="4" width="6.5546875" style="77" customWidth="1"/>
    <col min="5" max="5" width="5.33203125" style="77" customWidth="1"/>
    <col min="6" max="6" width="4.6640625" style="77" customWidth="1"/>
    <col min="7" max="7" width="5.5546875" style="77" customWidth="1"/>
    <col min="8" max="8" width="27" style="75" customWidth="1"/>
    <col min="9" max="9" width="9.6640625" style="72" customWidth="1"/>
    <col min="10" max="10" width="13.6640625" style="72" customWidth="1"/>
    <col min="11" max="11" width="13.109375" style="72" bestFit="1" customWidth="1"/>
    <col min="12" max="12" width="16.5546875" style="72" customWidth="1"/>
    <col min="13" max="13" width="24.88671875" style="72" customWidth="1"/>
    <col min="14" max="14" width="19.109375" style="72" customWidth="1"/>
    <col min="15" max="16" width="5.6640625" style="73" customWidth="1"/>
    <col min="17" max="17" width="5.6640625" style="74" customWidth="1"/>
    <col min="18" max="18" width="5.6640625" style="75" customWidth="1"/>
    <col min="19" max="19" width="5.5546875" style="76" customWidth="1"/>
    <col min="20" max="46" width="3.88671875" style="77" customWidth="1"/>
    <col min="47" max="47" width="17.6640625" style="76" customWidth="1"/>
    <col min="48" max="49" width="4" style="75" customWidth="1"/>
    <col min="50" max="50" width="3.5546875" style="75" bestFit="1" customWidth="1"/>
    <col min="51" max="51" width="4" style="77" customWidth="1"/>
    <col min="52" max="52" width="5.5546875" style="77" customWidth="1"/>
    <col min="53" max="53" width="5" style="77" customWidth="1"/>
    <col min="54" max="54" width="3.6640625" style="78" customWidth="1"/>
    <col min="55" max="55" width="3.88671875" style="75" customWidth="1"/>
    <col min="56" max="56" width="4" style="75" customWidth="1"/>
    <col min="57" max="59" width="7" style="77" customWidth="1"/>
    <col min="60" max="60" width="9.109375" style="75" customWidth="1"/>
    <col min="61" max="63" width="9.109375" style="146" customWidth="1"/>
    <col min="64" max="64" width="12.5546875" style="146" customWidth="1"/>
    <col min="65" max="16384" width="9.109375" style="75"/>
  </cols>
  <sheetData>
    <row r="1" spans="1:64" ht="15.6" x14ac:dyDescent="0.35">
      <c r="A1" s="241" t="s">
        <v>33</v>
      </c>
      <c r="B1" s="241"/>
      <c r="C1" s="241"/>
      <c r="D1" s="241"/>
      <c r="E1" s="241"/>
      <c r="F1" s="241"/>
      <c r="G1" s="241"/>
      <c r="H1" s="71" t="s">
        <v>34</v>
      </c>
    </row>
    <row r="2" spans="1:64" s="79" customFormat="1" ht="26.25" customHeight="1" x14ac:dyDescent="0.3">
      <c r="H2" s="242" t="s">
        <v>35</v>
      </c>
      <c r="I2" s="242"/>
      <c r="J2" s="242"/>
      <c r="K2" s="242"/>
      <c r="L2" s="242"/>
      <c r="M2" s="242"/>
      <c r="N2" s="242"/>
      <c r="O2" s="242"/>
      <c r="P2" s="242"/>
      <c r="Q2" s="242"/>
      <c r="R2" s="80"/>
      <c r="S2" s="243" t="s">
        <v>36</v>
      </c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4" t="s">
        <v>37</v>
      </c>
      <c r="BA2" s="244"/>
      <c r="BB2" s="244"/>
      <c r="BC2" s="244"/>
      <c r="BD2" s="244"/>
      <c r="BE2" s="244"/>
      <c r="BF2" s="244"/>
      <c r="BG2" s="244"/>
      <c r="BI2" s="147"/>
      <c r="BJ2" s="147"/>
      <c r="BK2" s="147"/>
      <c r="BL2" s="147"/>
    </row>
    <row r="3" spans="1:64" s="81" customFormat="1" ht="24" x14ac:dyDescent="0.35">
      <c r="H3" s="82"/>
      <c r="I3" s="96"/>
      <c r="J3" s="83"/>
      <c r="K3" s="83"/>
      <c r="L3" s="83"/>
      <c r="M3" s="83"/>
      <c r="N3" s="83"/>
      <c r="O3" s="84"/>
      <c r="P3" s="84"/>
      <c r="Q3" s="85"/>
      <c r="R3" s="83"/>
      <c r="S3" s="86"/>
      <c r="T3" s="87" t="s">
        <v>38</v>
      </c>
      <c r="U3" s="87" t="s">
        <v>39</v>
      </c>
      <c r="V3" s="87" t="s">
        <v>40</v>
      </c>
      <c r="W3" s="87" t="s">
        <v>41</v>
      </c>
      <c r="X3" s="87" t="s">
        <v>42</v>
      </c>
      <c r="Y3" s="87" t="s">
        <v>43</v>
      </c>
      <c r="Z3" s="87" t="s">
        <v>44</v>
      </c>
      <c r="AA3" s="87" t="s">
        <v>45</v>
      </c>
      <c r="AB3" s="87" t="s">
        <v>46</v>
      </c>
      <c r="AC3" s="87" t="s">
        <v>47</v>
      </c>
      <c r="AD3" s="87" t="s">
        <v>48</v>
      </c>
      <c r="AE3" s="87" t="s">
        <v>49</v>
      </c>
      <c r="AF3" s="87" t="s">
        <v>50</v>
      </c>
      <c r="AG3" s="87" t="s">
        <v>51</v>
      </c>
      <c r="AH3" s="87" t="s">
        <v>52</v>
      </c>
      <c r="AI3" s="87" t="s">
        <v>53</v>
      </c>
      <c r="AJ3" s="87" t="s">
        <v>54</v>
      </c>
      <c r="AK3" s="87" t="s">
        <v>55</v>
      </c>
      <c r="AL3" s="87" t="s">
        <v>56</v>
      </c>
      <c r="AM3" s="87" t="s">
        <v>57</v>
      </c>
      <c r="AN3" s="87" t="s">
        <v>58</v>
      </c>
      <c r="AO3" s="87" t="s">
        <v>59</v>
      </c>
      <c r="AP3" s="87" t="s">
        <v>60</v>
      </c>
      <c r="AQ3" s="87" t="s">
        <v>61</v>
      </c>
      <c r="AR3" s="87" t="s">
        <v>62</v>
      </c>
      <c r="AS3" s="87" t="s">
        <v>63</v>
      </c>
      <c r="AT3" s="87" t="s">
        <v>64</v>
      </c>
      <c r="AU3" s="88" t="s">
        <v>65</v>
      </c>
      <c r="AV3" s="88"/>
      <c r="AW3" s="88"/>
      <c r="AX3" s="88"/>
      <c r="AY3" s="88"/>
      <c r="AZ3" s="89"/>
      <c r="BA3" s="89"/>
      <c r="BB3" s="90"/>
      <c r="BC3" s="89"/>
      <c r="BD3" s="89"/>
      <c r="BE3" s="89" t="s">
        <v>66</v>
      </c>
      <c r="BF3" s="89" t="s">
        <v>67</v>
      </c>
      <c r="BG3" s="89" t="s">
        <v>68</v>
      </c>
      <c r="BI3" s="148"/>
      <c r="BJ3" s="148"/>
      <c r="BK3" s="148"/>
      <c r="BL3" s="148"/>
    </row>
    <row r="4" spans="1:64" s="91" customFormat="1" ht="93.75" customHeight="1" thickBot="1" x14ac:dyDescent="0.35">
      <c r="B4" s="92" t="s">
        <v>69</v>
      </c>
      <c r="C4" s="97" t="s">
        <v>70</v>
      </c>
      <c r="D4" s="98" t="s">
        <v>71</v>
      </c>
      <c r="E4" s="98" t="s">
        <v>72</v>
      </c>
      <c r="F4" s="98" t="s">
        <v>73</v>
      </c>
      <c r="G4" s="98" t="s">
        <v>74</v>
      </c>
      <c r="H4" s="99" t="s">
        <v>75</v>
      </c>
      <c r="I4" s="100" t="s">
        <v>76</v>
      </c>
      <c r="J4" s="100" t="s">
        <v>77</v>
      </c>
      <c r="K4" s="100" t="s">
        <v>78</v>
      </c>
      <c r="L4" s="100" t="s">
        <v>79</v>
      </c>
      <c r="M4" s="100" t="s">
        <v>80</v>
      </c>
      <c r="N4" s="100" t="s">
        <v>81</v>
      </c>
      <c r="O4" s="101" t="s">
        <v>82</v>
      </c>
      <c r="P4" s="101" t="s">
        <v>83</v>
      </c>
      <c r="Q4" s="101" t="s">
        <v>84</v>
      </c>
      <c r="R4" s="102" t="s">
        <v>85</v>
      </c>
      <c r="S4" s="103" t="s">
        <v>73</v>
      </c>
      <c r="T4" s="104"/>
      <c r="U4" s="104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6" t="s">
        <v>86</v>
      </c>
      <c r="AV4" s="107" t="s">
        <v>87</v>
      </c>
      <c r="AW4" s="107" t="s">
        <v>88</v>
      </c>
      <c r="AX4" s="107" t="s">
        <v>89</v>
      </c>
      <c r="AY4" s="107" t="s">
        <v>90</v>
      </c>
      <c r="AZ4" s="108" t="s">
        <v>91</v>
      </c>
      <c r="BA4" s="108" t="s">
        <v>92</v>
      </c>
      <c r="BB4" s="108" t="s">
        <v>93</v>
      </c>
      <c r="BC4" s="108" t="s">
        <v>94</v>
      </c>
      <c r="BD4" s="108" t="s">
        <v>95</v>
      </c>
      <c r="BE4" s="245" t="s">
        <v>96</v>
      </c>
      <c r="BF4" s="245"/>
      <c r="BG4" s="245"/>
      <c r="BH4" s="93"/>
      <c r="BI4" s="149" t="s">
        <v>97</v>
      </c>
      <c r="BJ4" s="150" t="s">
        <v>7</v>
      </c>
      <c r="BK4" s="150" t="str">
        <f>IF(E4&lt;&gt;"",E4&amp;IF(F4&lt;&gt;"-",F4,"")&amp;IF(OR(G4&gt;1,AND(ISNUMBER(G5),G5&gt;1)),"_"&amp;G4,""),"")</f>
        <v>UppgDeluppg_Delpoäng</v>
      </c>
      <c r="BL4" s="151" t="str">
        <f>IF(E5&lt;&gt;"",IF(AV5="E","e","u"),"")&amp;IF(E5&lt;&gt;"",E5&amp;IF(F4&lt;&gt;"-",F4,"")&amp;IF(OR(G4&gt;1,AND(ISNUMBER(G5),G5&gt;1)),"_"&amp;G4,""),"")</f>
        <v>e1Deluppg_Delpoäng</v>
      </c>
    </row>
    <row r="5" spans="1:64" s="94" customFormat="1" ht="14.4" x14ac:dyDescent="0.3">
      <c r="A5" s="74" t="s">
        <v>98</v>
      </c>
      <c r="B5" s="109" t="s">
        <v>99</v>
      </c>
      <c r="C5" s="110" t="s">
        <v>100</v>
      </c>
      <c r="D5" s="110">
        <v>30046</v>
      </c>
      <c r="E5" s="110">
        <v>1</v>
      </c>
      <c r="F5" s="110"/>
      <c r="G5" s="110">
        <v>1</v>
      </c>
      <c r="H5" s="111"/>
      <c r="I5" s="112"/>
      <c r="J5" s="112"/>
      <c r="K5" s="112"/>
      <c r="L5" s="112"/>
      <c r="M5" s="112"/>
      <c r="N5" s="112"/>
      <c r="O5" s="110" t="s">
        <v>5</v>
      </c>
      <c r="P5" s="110" t="s">
        <v>6</v>
      </c>
      <c r="Q5" s="110" t="s">
        <v>6</v>
      </c>
      <c r="R5" s="110" t="s">
        <v>101</v>
      </c>
      <c r="S5" s="113"/>
      <c r="T5" s="114"/>
      <c r="U5" s="114"/>
      <c r="V5" s="114"/>
      <c r="W5" s="114"/>
      <c r="X5" s="114"/>
      <c r="Y5" s="114"/>
      <c r="Z5" s="114"/>
      <c r="AA5" s="114"/>
      <c r="AB5" s="114" t="s">
        <v>102</v>
      </c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 t="s">
        <v>103</v>
      </c>
      <c r="AR5" s="114" t="s">
        <v>102</v>
      </c>
      <c r="AS5" s="114" t="s">
        <v>103</v>
      </c>
      <c r="AT5" s="114"/>
      <c r="AU5" s="115" t="s">
        <v>104</v>
      </c>
      <c r="AV5" s="110" t="s">
        <v>5</v>
      </c>
      <c r="AW5" s="110" t="s">
        <v>105</v>
      </c>
      <c r="AX5" s="110" t="s">
        <v>102</v>
      </c>
      <c r="AY5" s="110" t="s">
        <v>106</v>
      </c>
      <c r="AZ5" s="116">
        <v>1</v>
      </c>
      <c r="BA5" s="110" t="s">
        <v>5</v>
      </c>
      <c r="BB5" s="110" t="s">
        <v>107</v>
      </c>
      <c r="BC5" s="110" t="s">
        <v>46</v>
      </c>
      <c r="BD5" s="110" t="s">
        <v>62</v>
      </c>
      <c r="BE5" s="110">
        <v>0.7</v>
      </c>
      <c r="BF5" s="110">
        <v>0.9</v>
      </c>
      <c r="BG5" s="110">
        <v>1</v>
      </c>
      <c r="BI5" s="152">
        <f>IF(E5&lt;&gt;"",IF(E5&gt;1,E5-1,E5),"")</f>
        <v>1</v>
      </c>
      <c r="BJ5" s="152">
        <v>1</v>
      </c>
      <c r="BK5" s="152" t="str">
        <f>IF(DATA!BI5&lt;&gt;"",DATA!BI5&amp;IF(DATA!F5&lt;&gt;"-",DATA!F5,"")&amp;IF(OR(DATA!G5&gt;1,AND(ISNUMBER(DATA!G6),DATA!G6&gt;1)),"_"&amp;DATA!G5,""),"")</f>
        <v>1_1</v>
      </c>
      <c r="BL5" s="152" t="str">
        <f>IF(AV5="E","e","u")&amp;IF(DATA!BI5&lt;&gt;"",DATA!BI5&amp;IF(DATA!F5&lt;&gt;"-",DATA!F5,"")&amp;IF(OR(DATA!G5&gt;1,AND(ISNUMBER(DATA!G6),DATA!G6&gt;1)),"_"&amp;DATA!G5,""),"")</f>
        <v>e1_1</v>
      </c>
    </row>
    <row r="6" spans="1:64" s="94" customFormat="1" ht="14.4" x14ac:dyDescent="0.3">
      <c r="A6" s="74" t="s">
        <v>108</v>
      </c>
      <c r="B6" s="117" t="s">
        <v>100</v>
      </c>
      <c r="C6" s="110" t="s">
        <v>100</v>
      </c>
      <c r="D6" s="110">
        <v>30046</v>
      </c>
      <c r="E6" s="110">
        <v>1</v>
      </c>
      <c r="F6" s="110"/>
      <c r="G6" s="110">
        <v>2</v>
      </c>
      <c r="H6" s="111"/>
      <c r="I6" s="112"/>
      <c r="J6" s="112"/>
      <c r="K6" s="112"/>
      <c r="L6" s="112"/>
      <c r="M6" s="112"/>
      <c r="N6" s="112"/>
      <c r="O6" s="110" t="s">
        <v>5</v>
      </c>
      <c r="P6" s="110" t="s">
        <v>6</v>
      </c>
      <c r="Q6" s="110" t="s">
        <v>6</v>
      </c>
      <c r="R6" s="110" t="s">
        <v>101</v>
      </c>
      <c r="S6" s="113"/>
      <c r="T6" s="114"/>
      <c r="U6" s="114"/>
      <c r="V6" s="114"/>
      <c r="W6" s="114"/>
      <c r="X6" s="114"/>
      <c r="Y6" s="114"/>
      <c r="Z6" s="114"/>
      <c r="AA6" s="114"/>
      <c r="AB6" s="114" t="s">
        <v>102</v>
      </c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 t="s">
        <v>103</v>
      </c>
      <c r="AR6" s="114" t="s">
        <v>102</v>
      </c>
      <c r="AS6" s="114" t="s">
        <v>103</v>
      </c>
      <c r="AT6" s="114"/>
      <c r="AU6" s="115" t="s">
        <v>104</v>
      </c>
      <c r="AV6" s="110" t="s">
        <v>5</v>
      </c>
      <c r="AW6" s="110" t="s">
        <v>105</v>
      </c>
      <c r="AX6" s="110" t="s">
        <v>102</v>
      </c>
      <c r="AY6" s="110" t="s">
        <v>106</v>
      </c>
      <c r="AZ6" s="116">
        <v>1</v>
      </c>
      <c r="BA6" s="110" t="s">
        <v>3</v>
      </c>
      <c r="BB6" s="110" t="s">
        <v>107</v>
      </c>
      <c r="BC6" s="110" t="s">
        <v>46</v>
      </c>
      <c r="BD6" s="110" t="s">
        <v>62</v>
      </c>
      <c r="BE6" s="110">
        <v>0.3</v>
      </c>
      <c r="BF6" s="110">
        <v>0.7</v>
      </c>
      <c r="BG6" s="110">
        <v>0.9</v>
      </c>
      <c r="BI6" s="152">
        <f t="shared" ref="BI6:BI69" si="0">IF(E6&lt;&gt;"",IF(E6&gt;1,E6-1,E6),"")</f>
        <v>1</v>
      </c>
      <c r="BJ6" s="152">
        <v>2</v>
      </c>
      <c r="BK6" s="152" t="str">
        <f>IF(DATA!BI6&lt;&gt;"",DATA!BI6&amp;IF(DATA!F6&lt;&gt;"-",DATA!F6,"")&amp;IF(OR(DATA!G6&gt;1,AND(ISNUMBER(DATA!G7),DATA!G7&gt;1)),"_"&amp;DATA!G6,""),"")</f>
        <v>1_2</v>
      </c>
      <c r="BL6" s="152" t="str">
        <f>IF(AV6="E","e","u")&amp;IF(DATA!BI6&lt;&gt;"",DATA!BI6&amp;IF(DATA!F6&lt;&gt;"-",DATA!F6,"")&amp;IF(OR(DATA!G6&gt;1,AND(ISNUMBER(DATA!G7),DATA!G7&gt;1)),"_"&amp;DATA!G6,""),"")</f>
        <v>e1_2</v>
      </c>
    </row>
    <row r="7" spans="1:64" s="94" customFormat="1" ht="14.4" x14ac:dyDescent="0.3">
      <c r="B7" s="117" t="s">
        <v>109</v>
      </c>
      <c r="C7" s="110" t="s">
        <v>100</v>
      </c>
      <c r="D7" s="110">
        <v>30046</v>
      </c>
      <c r="E7" s="110">
        <v>1</v>
      </c>
      <c r="F7" s="110"/>
      <c r="G7" s="110">
        <v>3</v>
      </c>
      <c r="H7" s="111"/>
      <c r="I7" s="112"/>
      <c r="J7" s="112"/>
      <c r="K7" s="112"/>
      <c r="L7" s="112"/>
      <c r="M7" s="112"/>
      <c r="N7" s="112"/>
      <c r="O7" s="110" t="s">
        <v>5</v>
      </c>
      <c r="P7" s="110" t="s">
        <v>6</v>
      </c>
      <c r="Q7" s="110" t="s">
        <v>6</v>
      </c>
      <c r="R7" s="110" t="s">
        <v>101</v>
      </c>
      <c r="S7" s="113"/>
      <c r="T7" s="114"/>
      <c r="U7" s="114"/>
      <c r="V7" s="114"/>
      <c r="W7" s="114"/>
      <c r="X7" s="114"/>
      <c r="Y7" s="114"/>
      <c r="Z7" s="114"/>
      <c r="AA7" s="114"/>
      <c r="AB7" s="114" t="s">
        <v>102</v>
      </c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 t="s">
        <v>102</v>
      </c>
      <c r="AR7" s="114" t="s">
        <v>103</v>
      </c>
      <c r="AS7" s="114" t="s">
        <v>103</v>
      </c>
      <c r="AT7" s="114"/>
      <c r="AU7" s="115" t="s">
        <v>104</v>
      </c>
      <c r="AV7" s="110" t="s">
        <v>5</v>
      </c>
      <c r="AW7" s="110" t="s">
        <v>105</v>
      </c>
      <c r="AX7" s="110" t="s">
        <v>102</v>
      </c>
      <c r="AY7" s="110" t="s">
        <v>106</v>
      </c>
      <c r="AZ7" s="116">
        <v>1</v>
      </c>
      <c r="BA7" s="110" t="s">
        <v>5</v>
      </c>
      <c r="BB7" s="110" t="s">
        <v>110</v>
      </c>
      <c r="BC7" s="110" t="s">
        <v>46</v>
      </c>
      <c r="BD7" s="110" t="s">
        <v>61</v>
      </c>
      <c r="BE7" s="110">
        <v>0.8</v>
      </c>
      <c r="BF7" s="110">
        <v>1</v>
      </c>
      <c r="BG7" s="110">
        <v>1</v>
      </c>
      <c r="BI7" s="152">
        <f t="shared" si="0"/>
        <v>1</v>
      </c>
      <c r="BJ7" s="152">
        <v>3</v>
      </c>
      <c r="BK7" s="152" t="str">
        <f>IF(DATA!BI7&lt;&gt;"",DATA!BI7&amp;IF(DATA!F7&lt;&gt;"-",DATA!F7,"")&amp;IF(OR(DATA!G7&gt;1,AND(ISNUMBER(DATA!G8),DATA!G8&gt;1)),"_"&amp;DATA!G7,""),"")</f>
        <v>1_3</v>
      </c>
      <c r="BL7" s="152" t="str">
        <f>IF(AV7="E","e","u")&amp;IF(DATA!BI7&lt;&gt;"",DATA!BI7&amp;IF(DATA!F7&lt;&gt;"-",DATA!F7,"")&amp;IF(OR(DATA!G7&gt;1,AND(ISNUMBER(DATA!G8),DATA!G8&gt;1)),"_"&amp;DATA!G7,""),"")</f>
        <v>e1_3</v>
      </c>
    </row>
    <row r="8" spans="1:64" s="94" customFormat="1" ht="14.4" x14ac:dyDescent="0.3">
      <c r="B8" s="117" t="s">
        <v>111</v>
      </c>
      <c r="C8" s="110" t="s">
        <v>100</v>
      </c>
      <c r="D8" s="110">
        <v>30046</v>
      </c>
      <c r="E8" s="110">
        <v>1</v>
      </c>
      <c r="F8" s="110"/>
      <c r="G8" s="110">
        <v>4</v>
      </c>
      <c r="H8" s="111"/>
      <c r="I8" s="112"/>
      <c r="J8" s="112"/>
      <c r="K8" s="112"/>
      <c r="L8" s="112"/>
      <c r="M8" s="112"/>
      <c r="N8" s="112"/>
      <c r="O8" s="110" t="s">
        <v>5</v>
      </c>
      <c r="P8" s="110" t="s">
        <v>6</v>
      </c>
      <c r="Q8" s="110" t="s">
        <v>6</v>
      </c>
      <c r="R8" s="110" t="s">
        <v>101</v>
      </c>
      <c r="S8" s="113"/>
      <c r="T8" s="114"/>
      <c r="U8" s="114"/>
      <c r="V8" s="114"/>
      <c r="W8" s="114"/>
      <c r="X8" s="114"/>
      <c r="Y8" s="114"/>
      <c r="Z8" s="114"/>
      <c r="AA8" s="114"/>
      <c r="AB8" s="114" t="s">
        <v>102</v>
      </c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 t="s">
        <v>103</v>
      </c>
      <c r="AR8" s="114" t="s">
        <v>102</v>
      </c>
      <c r="AS8" s="114" t="s">
        <v>103</v>
      </c>
      <c r="AT8" s="114"/>
      <c r="AU8" s="115" t="s">
        <v>104</v>
      </c>
      <c r="AV8" s="110" t="s">
        <v>5</v>
      </c>
      <c r="AW8" s="110" t="s">
        <v>105</v>
      </c>
      <c r="AX8" s="110" t="s">
        <v>102</v>
      </c>
      <c r="AY8" s="110" t="s">
        <v>106</v>
      </c>
      <c r="AZ8" s="116">
        <v>1</v>
      </c>
      <c r="BA8" s="110" t="s">
        <v>5</v>
      </c>
      <c r="BB8" s="110" t="s">
        <v>110</v>
      </c>
      <c r="BC8" s="110" t="s">
        <v>46</v>
      </c>
      <c r="BD8" s="110" t="s">
        <v>62</v>
      </c>
      <c r="BE8" s="110">
        <v>0.6</v>
      </c>
      <c r="BF8" s="110">
        <v>0.8</v>
      </c>
      <c r="BG8" s="110">
        <v>0.9</v>
      </c>
      <c r="BI8" s="152">
        <f t="shared" si="0"/>
        <v>1</v>
      </c>
      <c r="BJ8" s="152">
        <v>4</v>
      </c>
      <c r="BK8" s="152" t="str">
        <f>IF(DATA!BI8&lt;&gt;"",DATA!BI8&amp;IF(DATA!F8&lt;&gt;"-",DATA!F8,"")&amp;IF(OR(DATA!G8&gt;1,AND(ISNUMBER(DATA!G9),DATA!G9&gt;1)),"_"&amp;DATA!G8,""),"")</f>
        <v>1_4</v>
      </c>
      <c r="BL8" s="152" t="str">
        <f>IF(AV8="E","e","u")&amp;IF(DATA!BI8&lt;&gt;"",DATA!BI8&amp;IF(DATA!F8&lt;&gt;"-",DATA!F8,"")&amp;IF(OR(DATA!G8&gt;1,AND(ISNUMBER(DATA!G9),DATA!G9&gt;1)),"_"&amp;DATA!G8,""),"")</f>
        <v>e1_4</v>
      </c>
    </row>
    <row r="9" spans="1:64" s="94" customFormat="1" ht="14.4" x14ac:dyDescent="0.3">
      <c r="B9" s="117"/>
      <c r="C9" s="110" t="s">
        <v>100</v>
      </c>
      <c r="D9" s="110">
        <v>30046</v>
      </c>
      <c r="E9" s="110">
        <v>1</v>
      </c>
      <c r="F9" s="110"/>
      <c r="G9" s="110">
        <v>5</v>
      </c>
      <c r="H9" s="111"/>
      <c r="I9" s="112"/>
      <c r="J9" s="112"/>
      <c r="K9" s="112"/>
      <c r="L9" s="112"/>
      <c r="M9" s="112"/>
      <c r="N9" s="112"/>
      <c r="O9" s="110" t="s">
        <v>5</v>
      </c>
      <c r="P9" s="110" t="s">
        <v>6</v>
      </c>
      <c r="Q9" s="110" t="s">
        <v>6</v>
      </c>
      <c r="R9" s="110" t="s">
        <v>101</v>
      </c>
      <c r="S9" s="113"/>
      <c r="T9" s="114"/>
      <c r="U9" s="114"/>
      <c r="V9" s="114"/>
      <c r="W9" s="114"/>
      <c r="X9" s="114"/>
      <c r="Y9" s="114"/>
      <c r="Z9" s="114"/>
      <c r="AA9" s="114"/>
      <c r="AB9" s="114" t="s">
        <v>102</v>
      </c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 t="s">
        <v>102</v>
      </c>
      <c r="AR9" s="114" t="s">
        <v>103</v>
      </c>
      <c r="AS9" s="114" t="s">
        <v>103</v>
      </c>
      <c r="AT9" s="114"/>
      <c r="AU9" s="115" t="s">
        <v>104</v>
      </c>
      <c r="AV9" s="110" t="s">
        <v>5</v>
      </c>
      <c r="AW9" s="110" t="s">
        <v>105</v>
      </c>
      <c r="AX9" s="110" t="s">
        <v>102</v>
      </c>
      <c r="AY9" s="110" t="s">
        <v>106</v>
      </c>
      <c r="AZ9" s="116">
        <v>1</v>
      </c>
      <c r="BA9" s="110" t="s">
        <v>3</v>
      </c>
      <c r="BB9" s="110" t="s">
        <v>110</v>
      </c>
      <c r="BC9" s="110" t="s">
        <v>46</v>
      </c>
      <c r="BD9" s="110" t="s">
        <v>61</v>
      </c>
      <c r="BE9" s="110">
        <v>0.3</v>
      </c>
      <c r="BF9" s="110">
        <v>0.6</v>
      </c>
      <c r="BG9" s="110">
        <v>0.8</v>
      </c>
      <c r="BI9" s="152">
        <f t="shared" si="0"/>
        <v>1</v>
      </c>
      <c r="BJ9" s="152">
        <v>5</v>
      </c>
      <c r="BK9" s="152" t="str">
        <f>IF(DATA!BI9&lt;&gt;"",DATA!BI9&amp;IF(DATA!F9&lt;&gt;"-",DATA!F9,"")&amp;IF(OR(DATA!G9&gt;1,AND(ISNUMBER(DATA!G10),DATA!G10&gt;1)),"_"&amp;DATA!G9,""),"")</f>
        <v>1_5</v>
      </c>
      <c r="BL9" s="152" t="str">
        <f>IF(AV9="E","e","u")&amp;IF(DATA!BI9&lt;&gt;"",DATA!BI9&amp;IF(DATA!F9&lt;&gt;"-",DATA!F9,"")&amp;IF(OR(DATA!G9&gt;1,AND(ISNUMBER(DATA!G10),DATA!G10&gt;1)),"_"&amp;DATA!G9,""),"")</f>
        <v>e1_5</v>
      </c>
    </row>
    <row r="10" spans="1:64" s="94" customFormat="1" ht="14.4" x14ac:dyDescent="0.3">
      <c r="B10" s="117"/>
      <c r="C10" s="110" t="s">
        <v>100</v>
      </c>
      <c r="D10" s="110">
        <v>30046</v>
      </c>
      <c r="E10" s="110">
        <v>1</v>
      </c>
      <c r="F10" s="110"/>
      <c r="G10" s="110">
        <v>6</v>
      </c>
      <c r="H10" s="111"/>
      <c r="I10" s="112"/>
      <c r="J10" s="112"/>
      <c r="K10" s="112"/>
      <c r="L10" s="112"/>
      <c r="M10" s="112"/>
      <c r="N10" s="112"/>
      <c r="O10" s="110" t="s">
        <v>5</v>
      </c>
      <c r="P10" s="110" t="s">
        <v>6</v>
      </c>
      <c r="Q10" s="110" t="s">
        <v>6</v>
      </c>
      <c r="R10" s="110" t="s">
        <v>101</v>
      </c>
      <c r="S10" s="113"/>
      <c r="T10" s="114"/>
      <c r="U10" s="114"/>
      <c r="V10" s="114"/>
      <c r="W10" s="114"/>
      <c r="X10" s="114"/>
      <c r="Y10" s="114"/>
      <c r="Z10" s="114"/>
      <c r="AA10" s="114"/>
      <c r="AB10" s="114" t="s">
        <v>102</v>
      </c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 t="s">
        <v>103</v>
      </c>
      <c r="AR10" s="114" t="s">
        <v>102</v>
      </c>
      <c r="AS10" s="114" t="s">
        <v>103</v>
      </c>
      <c r="AT10" s="114"/>
      <c r="AU10" s="115" t="s">
        <v>104</v>
      </c>
      <c r="AV10" s="110" t="s">
        <v>5</v>
      </c>
      <c r="AW10" s="110" t="s">
        <v>105</v>
      </c>
      <c r="AX10" s="110" t="s">
        <v>102</v>
      </c>
      <c r="AY10" s="110" t="s">
        <v>106</v>
      </c>
      <c r="AZ10" s="116">
        <v>1</v>
      </c>
      <c r="BA10" s="110" t="s">
        <v>1</v>
      </c>
      <c r="BB10" s="110" t="s">
        <v>110</v>
      </c>
      <c r="BC10" s="110" t="s">
        <v>46</v>
      </c>
      <c r="BD10" s="110" t="s">
        <v>62</v>
      </c>
      <c r="BE10" s="110">
        <v>0</v>
      </c>
      <c r="BF10" s="110">
        <v>0.2</v>
      </c>
      <c r="BG10" s="110">
        <v>0.4</v>
      </c>
      <c r="BI10" s="152">
        <f t="shared" si="0"/>
        <v>1</v>
      </c>
      <c r="BJ10" s="152">
        <v>6</v>
      </c>
      <c r="BK10" s="152" t="str">
        <f>IF(DATA!BI10&lt;&gt;"",DATA!BI10&amp;IF(DATA!F10&lt;&gt;"-",DATA!F10,"")&amp;IF(OR(DATA!G10&gt;1,AND(ISNUMBER(DATA!G11),DATA!G11&gt;1)),"_"&amp;DATA!G10,""),"")</f>
        <v>1_6</v>
      </c>
      <c r="BL10" s="152" t="str">
        <f>IF(AV10="E","e","u")&amp;IF(DATA!BI10&lt;&gt;"",DATA!BI10&amp;IF(DATA!F10&lt;&gt;"-",DATA!F10,"")&amp;IF(OR(DATA!G10&gt;1,AND(ISNUMBER(DATA!G11),DATA!G11&gt;1)),"_"&amp;DATA!G10,""),"")</f>
        <v>e1_6</v>
      </c>
    </row>
    <row r="11" spans="1:64" s="94" customFormat="1" ht="14.4" x14ac:dyDescent="0.3">
      <c r="B11" s="118"/>
      <c r="C11" s="110" t="s">
        <v>100</v>
      </c>
      <c r="D11" s="110">
        <v>30046</v>
      </c>
      <c r="E11" s="110">
        <v>1</v>
      </c>
      <c r="F11" s="110"/>
      <c r="G11" s="110">
        <v>7</v>
      </c>
      <c r="H11" s="111"/>
      <c r="I11" s="112"/>
      <c r="J11" s="112"/>
      <c r="K11" s="112"/>
      <c r="L11" s="112"/>
      <c r="M11" s="112"/>
      <c r="N11" s="112"/>
      <c r="O11" s="110" t="s">
        <v>5</v>
      </c>
      <c r="P11" s="110" t="s">
        <v>6</v>
      </c>
      <c r="Q11" s="110" t="s">
        <v>6</v>
      </c>
      <c r="R11" s="110" t="s">
        <v>101</v>
      </c>
      <c r="S11" s="113"/>
      <c r="T11" s="114"/>
      <c r="U11" s="114"/>
      <c r="V11" s="114"/>
      <c r="W11" s="114"/>
      <c r="X11" s="114"/>
      <c r="Y11" s="114"/>
      <c r="Z11" s="114"/>
      <c r="AA11" s="114"/>
      <c r="AB11" s="114" t="s">
        <v>102</v>
      </c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 t="s">
        <v>103</v>
      </c>
      <c r="AR11" s="114" t="s">
        <v>103</v>
      </c>
      <c r="AS11" s="114" t="s">
        <v>102</v>
      </c>
      <c r="AT11" s="114"/>
      <c r="AU11" s="115" t="s">
        <v>104</v>
      </c>
      <c r="AV11" s="110" t="s">
        <v>5</v>
      </c>
      <c r="AW11" s="110" t="s">
        <v>105</v>
      </c>
      <c r="AX11" s="110" t="s">
        <v>102</v>
      </c>
      <c r="AY11" s="110" t="s">
        <v>106</v>
      </c>
      <c r="AZ11" s="116">
        <v>1</v>
      </c>
      <c r="BA11" s="110" t="s">
        <v>1</v>
      </c>
      <c r="BB11" s="110" t="s">
        <v>110</v>
      </c>
      <c r="BC11" s="110" t="s">
        <v>46</v>
      </c>
      <c r="BD11" s="110" t="s">
        <v>63</v>
      </c>
      <c r="BE11" s="110">
        <v>0</v>
      </c>
      <c r="BF11" s="110">
        <v>0.2</v>
      </c>
      <c r="BG11" s="110">
        <v>0.4</v>
      </c>
      <c r="BI11" s="152">
        <f t="shared" si="0"/>
        <v>1</v>
      </c>
      <c r="BJ11" s="152">
        <v>7</v>
      </c>
      <c r="BK11" s="152" t="str">
        <f>IF(DATA!BI11&lt;&gt;"",DATA!BI11&amp;IF(DATA!F11&lt;&gt;"-",DATA!F11,"")&amp;IF(OR(DATA!G11&gt;1,AND(ISNUMBER(DATA!G12),DATA!G12&gt;1)),"_"&amp;DATA!G11,""),"")</f>
        <v>1_7</v>
      </c>
      <c r="BL11" s="152" t="str">
        <f>IF(AV11="E","e","u")&amp;IF(DATA!BI11&lt;&gt;"",DATA!BI11&amp;IF(DATA!F11&lt;&gt;"-",DATA!F11,"")&amp;IF(OR(DATA!G11&gt;1,AND(ISNUMBER(DATA!G12),DATA!G12&gt;1)),"_"&amp;DATA!G11,""),"")</f>
        <v>e1_7</v>
      </c>
    </row>
    <row r="12" spans="1:64" s="94" customFormat="1" ht="14.4" x14ac:dyDescent="0.3">
      <c r="B12" s="118"/>
      <c r="C12" s="110" t="s">
        <v>100</v>
      </c>
      <c r="D12" s="110">
        <v>30046</v>
      </c>
      <c r="E12" s="110">
        <v>1</v>
      </c>
      <c r="F12" s="110"/>
      <c r="G12" s="110">
        <v>8</v>
      </c>
      <c r="H12" s="111"/>
      <c r="I12" s="112"/>
      <c r="J12" s="112"/>
      <c r="K12" s="112"/>
      <c r="L12" s="112"/>
      <c r="M12" s="112"/>
      <c r="N12" s="112"/>
      <c r="O12" s="110" t="s">
        <v>5</v>
      </c>
      <c r="P12" s="110" t="s">
        <v>6</v>
      </c>
      <c r="Q12" s="110" t="s">
        <v>6</v>
      </c>
      <c r="R12" s="110" t="s">
        <v>101</v>
      </c>
      <c r="S12" s="113"/>
      <c r="T12" s="114"/>
      <c r="U12" s="114"/>
      <c r="V12" s="114"/>
      <c r="W12" s="114"/>
      <c r="X12" s="114"/>
      <c r="Y12" s="114"/>
      <c r="Z12" s="114"/>
      <c r="AA12" s="114"/>
      <c r="AB12" s="114" t="s">
        <v>102</v>
      </c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 t="s">
        <v>103</v>
      </c>
      <c r="AR12" s="114" t="s">
        <v>103</v>
      </c>
      <c r="AS12" s="114" t="s">
        <v>103</v>
      </c>
      <c r="AT12" s="114"/>
      <c r="AU12" s="115" t="s">
        <v>104</v>
      </c>
      <c r="AV12" s="110" t="s">
        <v>5</v>
      </c>
      <c r="AW12" s="110" t="s">
        <v>105</v>
      </c>
      <c r="AX12" s="110" t="s">
        <v>102</v>
      </c>
      <c r="AY12" s="110" t="s">
        <v>106</v>
      </c>
      <c r="AZ12" s="116">
        <v>1</v>
      </c>
      <c r="BA12" s="110" t="s">
        <v>3</v>
      </c>
      <c r="BB12" s="110" t="s">
        <v>105</v>
      </c>
      <c r="BC12" s="110" t="s">
        <v>46</v>
      </c>
      <c r="BD12" s="110" t="s">
        <v>112</v>
      </c>
      <c r="BE12" s="110">
        <v>0.2</v>
      </c>
      <c r="BF12" s="110">
        <v>0.4</v>
      </c>
      <c r="BG12" s="110">
        <v>0.7</v>
      </c>
      <c r="BI12" s="152">
        <f t="shared" si="0"/>
        <v>1</v>
      </c>
      <c r="BJ12" s="152">
        <v>8</v>
      </c>
      <c r="BK12" s="152" t="str">
        <f>IF(DATA!BI12&lt;&gt;"",DATA!BI12&amp;IF(DATA!F12&lt;&gt;"-",DATA!F12,"")&amp;IF(OR(DATA!G12&gt;1,AND(ISNUMBER(DATA!G13),DATA!G13&gt;1)),"_"&amp;DATA!G12,""),"")</f>
        <v>1_8</v>
      </c>
      <c r="BL12" s="152" t="str">
        <f>IF(AV12="E","e","u")&amp;IF(DATA!BI12&lt;&gt;"",DATA!BI12&amp;IF(DATA!F12&lt;&gt;"-",DATA!F12,"")&amp;IF(OR(DATA!G12&gt;1,AND(ISNUMBER(DATA!G13),DATA!G13&gt;1)),"_"&amp;DATA!G12,""),"")</f>
        <v>e1_8</v>
      </c>
    </row>
    <row r="13" spans="1:64" s="94" customFormat="1" ht="14.4" x14ac:dyDescent="0.3">
      <c r="B13" s="118"/>
      <c r="C13" s="110" t="s">
        <v>100</v>
      </c>
      <c r="D13" s="110">
        <v>30046</v>
      </c>
      <c r="E13" s="110">
        <v>1</v>
      </c>
      <c r="F13" s="110"/>
      <c r="G13" s="110">
        <v>9</v>
      </c>
      <c r="H13" s="111"/>
      <c r="I13" s="112"/>
      <c r="J13" s="112"/>
      <c r="K13" s="112"/>
      <c r="L13" s="112"/>
      <c r="M13" s="112"/>
      <c r="N13" s="112"/>
      <c r="O13" s="110" t="s">
        <v>5</v>
      </c>
      <c r="P13" s="110" t="s">
        <v>6</v>
      </c>
      <c r="Q13" s="110" t="s">
        <v>6</v>
      </c>
      <c r="R13" s="110" t="s">
        <v>101</v>
      </c>
      <c r="S13" s="113"/>
      <c r="T13" s="114"/>
      <c r="U13" s="114"/>
      <c r="V13" s="114"/>
      <c r="W13" s="114"/>
      <c r="X13" s="114"/>
      <c r="Y13" s="114"/>
      <c r="Z13" s="114"/>
      <c r="AA13" s="114"/>
      <c r="AB13" s="114" t="s">
        <v>102</v>
      </c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 t="s">
        <v>103</v>
      </c>
      <c r="AR13" s="114" t="s">
        <v>103</v>
      </c>
      <c r="AS13" s="114" t="s">
        <v>103</v>
      </c>
      <c r="AT13" s="114"/>
      <c r="AU13" s="115" t="s">
        <v>104</v>
      </c>
      <c r="AV13" s="110" t="s">
        <v>5</v>
      </c>
      <c r="AW13" s="110" t="s">
        <v>105</v>
      </c>
      <c r="AX13" s="110" t="s">
        <v>102</v>
      </c>
      <c r="AY13" s="110" t="s">
        <v>106</v>
      </c>
      <c r="AZ13" s="116">
        <v>1</v>
      </c>
      <c r="BA13" s="110" t="s">
        <v>1</v>
      </c>
      <c r="BB13" s="110" t="s">
        <v>105</v>
      </c>
      <c r="BC13" s="110" t="s">
        <v>46</v>
      </c>
      <c r="BD13" s="110" t="s">
        <v>112</v>
      </c>
      <c r="BE13" s="110">
        <v>0</v>
      </c>
      <c r="BF13" s="110">
        <v>0.2</v>
      </c>
      <c r="BG13" s="110">
        <v>0.4</v>
      </c>
      <c r="BI13" s="152">
        <f t="shared" si="0"/>
        <v>1</v>
      </c>
      <c r="BJ13" s="152">
        <v>9</v>
      </c>
      <c r="BK13" s="152" t="str">
        <f>IF(DATA!BI13&lt;&gt;"",DATA!BI13&amp;IF(DATA!F13&lt;&gt;"-",DATA!F13,"")&amp;IF(OR(DATA!G13&gt;1,AND(ISNUMBER(DATA!G14),DATA!G14&gt;1)),"_"&amp;DATA!G13,""),"")</f>
        <v>1_9</v>
      </c>
      <c r="BL13" s="152" t="str">
        <f>IF(AV13="E","e","u")&amp;IF(DATA!BI13&lt;&gt;"",DATA!BI13&amp;IF(DATA!F13&lt;&gt;"-",DATA!F13,"")&amp;IF(OR(DATA!G13&gt;1,AND(ISNUMBER(DATA!G14),DATA!G14&gt;1)),"_"&amp;DATA!G13,""),"")</f>
        <v>e1_9</v>
      </c>
    </row>
    <row r="14" spans="1:64" s="94" customFormat="1" ht="14.4" x14ac:dyDescent="0.3">
      <c r="C14" s="119" t="s">
        <v>109</v>
      </c>
      <c r="D14" s="119">
        <v>30563</v>
      </c>
      <c r="E14" s="119">
        <v>2</v>
      </c>
      <c r="F14" s="119"/>
      <c r="G14" s="119">
        <v>1</v>
      </c>
      <c r="H14" s="120"/>
      <c r="I14" s="121"/>
      <c r="J14" s="121"/>
      <c r="K14" s="121"/>
      <c r="L14" s="121"/>
      <c r="M14" s="121"/>
      <c r="N14" s="121"/>
      <c r="O14" s="119" t="s">
        <v>101</v>
      </c>
      <c r="P14" s="119" t="s">
        <v>6</v>
      </c>
      <c r="Q14" s="119" t="s">
        <v>113</v>
      </c>
      <c r="R14" s="119" t="s">
        <v>101</v>
      </c>
      <c r="S14" s="113"/>
      <c r="T14" s="122" t="s">
        <v>102</v>
      </c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3" t="s">
        <v>2</v>
      </c>
      <c r="AV14" s="119" t="s">
        <v>105</v>
      </c>
      <c r="AW14" s="119" t="s">
        <v>5</v>
      </c>
      <c r="AX14" s="119" t="s">
        <v>103</v>
      </c>
      <c r="AY14" s="119" t="s">
        <v>114</v>
      </c>
      <c r="AZ14" s="116">
        <v>1</v>
      </c>
      <c r="BA14" s="110" t="s">
        <v>5</v>
      </c>
      <c r="BB14" s="110" t="s">
        <v>2</v>
      </c>
      <c r="BC14" s="119" t="s">
        <v>38</v>
      </c>
      <c r="BD14" s="119" t="s">
        <v>112</v>
      </c>
      <c r="BE14" s="119">
        <v>0.5</v>
      </c>
      <c r="BF14" s="119">
        <v>0.7</v>
      </c>
      <c r="BG14" s="119">
        <v>0.9</v>
      </c>
      <c r="BI14" s="152">
        <f t="shared" si="0"/>
        <v>1</v>
      </c>
      <c r="BJ14" s="152">
        <v>10</v>
      </c>
      <c r="BK14" s="152" t="str">
        <f>IF(DATA!BI14&lt;&gt;"",DATA!BI14&amp;IF(DATA!F14&lt;&gt;"-",DATA!F14,"")&amp;IF(OR(DATA!G14&gt;1,AND(ISNUMBER(DATA!G15),DATA!G15&gt;1)),"_"&amp;DATA!G14,""),"")</f>
        <v>1</v>
      </c>
      <c r="BL14" s="152" t="str">
        <f>IF(AV14="E","e","u")&amp;IF(DATA!BI14&lt;&gt;"",DATA!BI14&amp;IF(DATA!F14&lt;&gt;"-",DATA!F14,"")&amp;IF(OR(DATA!G14&gt;1,AND(ISNUMBER(DATA!G15),DATA!G15&gt;1)),"_"&amp;DATA!G14,""),"")</f>
        <v>u1</v>
      </c>
    </row>
    <row r="15" spans="1:64" s="94" customFormat="1" ht="14.4" x14ac:dyDescent="0.3">
      <c r="C15" s="119" t="s">
        <v>109</v>
      </c>
      <c r="D15" s="119">
        <v>30564</v>
      </c>
      <c r="E15" s="119">
        <v>3</v>
      </c>
      <c r="F15" s="119"/>
      <c r="G15" s="119">
        <v>1</v>
      </c>
      <c r="H15" s="120"/>
      <c r="I15" s="121"/>
      <c r="J15" s="121"/>
      <c r="K15" s="121"/>
      <c r="L15" s="121"/>
      <c r="M15" s="121"/>
      <c r="N15" s="121"/>
      <c r="O15" s="119" t="s">
        <v>115</v>
      </c>
      <c r="P15" s="119" t="s">
        <v>115</v>
      </c>
      <c r="Q15" s="119" t="s">
        <v>4</v>
      </c>
      <c r="R15" s="119" t="s">
        <v>101</v>
      </c>
      <c r="S15" s="113"/>
      <c r="T15" s="122"/>
      <c r="U15" s="122"/>
      <c r="V15" s="122"/>
      <c r="W15" s="122"/>
      <c r="X15" s="122" t="s">
        <v>102</v>
      </c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3" t="s">
        <v>2</v>
      </c>
      <c r="AV15" s="119" t="s">
        <v>105</v>
      </c>
      <c r="AW15" s="119" t="s">
        <v>5</v>
      </c>
      <c r="AX15" s="119" t="s">
        <v>103</v>
      </c>
      <c r="AY15" s="119" t="s">
        <v>102</v>
      </c>
      <c r="AZ15" s="116">
        <v>1</v>
      </c>
      <c r="BA15" s="110" t="s">
        <v>5</v>
      </c>
      <c r="BB15" s="110" t="s">
        <v>2</v>
      </c>
      <c r="BC15" s="119" t="s">
        <v>42</v>
      </c>
      <c r="BD15" s="119" t="s">
        <v>112</v>
      </c>
      <c r="BE15" s="119">
        <v>0.5</v>
      </c>
      <c r="BF15" s="119">
        <v>0.9</v>
      </c>
      <c r="BG15" s="119">
        <v>0.95</v>
      </c>
      <c r="BI15" s="152">
        <f t="shared" si="0"/>
        <v>2</v>
      </c>
      <c r="BJ15" s="152">
        <v>11</v>
      </c>
      <c r="BK15" s="152" t="str">
        <f>IF(DATA!BI15&lt;&gt;"",DATA!BI15&amp;IF(DATA!F15&lt;&gt;"-",DATA!F15,"")&amp;IF(OR(DATA!G15&gt;1,AND(ISNUMBER(DATA!G16),DATA!G16&gt;1)),"_"&amp;DATA!G15,""),"")</f>
        <v>2</v>
      </c>
      <c r="BL15" s="152" t="str">
        <f>IF(AV15="E","e","u")&amp;IF(DATA!BI15&lt;&gt;"",DATA!BI15&amp;IF(DATA!F15&lt;&gt;"-",DATA!F15,"")&amp;IF(OR(DATA!G15&gt;1,AND(ISNUMBER(DATA!G16),DATA!G16&gt;1)),"_"&amp;DATA!G15,""),"")</f>
        <v>u2</v>
      </c>
    </row>
    <row r="16" spans="1:64" s="94" customFormat="1" ht="14.4" x14ac:dyDescent="0.3">
      <c r="C16" s="119" t="s">
        <v>109</v>
      </c>
      <c r="D16" s="119">
        <v>30033</v>
      </c>
      <c r="E16" s="119">
        <v>4</v>
      </c>
      <c r="F16" s="119" t="s">
        <v>116</v>
      </c>
      <c r="G16" s="119">
        <v>1</v>
      </c>
      <c r="H16" s="120"/>
      <c r="I16" s="121"/>
      <c r="J16" s="121"/>
      <c r="K16" s="121"/>
      <c r="L16" s="121"/>
      <c r="M16" s="121"/>
      <c r="N16" s="121"/>
      <c r="O16" s="119" t="s">
        <v>101</v>
      </c>
      <c r="P16" s="119" t="s">
        <v>6</v>
      </c>
      <c r="Q16" s="119" t="s">
        <v>113</v>
      </c>
      <c r="R16" s="119" t="s">
        <v>101</v>
      </c>
      <c r="S16" s="113"/>
      <c r="T16" s="122"/>
      <c r="U16" s="122"/>
      <c r="V16" s="122"/>
      <c r="W16" s="122"/>
      <c r="X16" s="122"/>
      <c r="Y16" s="122"/>
      <c r="Z16" s="122" t="s">
        <v>102</v>
      </c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 t="s">
        <v>103</v>
      </c>
      <c r="AS16" s="122"/>
      <c r="AT16" s="122"/>
      <c r="AU16" s="123" t="s">
        <v>117</v>
      </c>
      <c r="AV16" s="119" t="s">
        <v>118</v>
      </c>
      <c r="AW16" s="119" t="s">
        <v>5</v>
      </c>
      <c r="AX16" s="119" t="s">
        <v>103</v>
      </c>
      <c r="AY16" s="119" t="s">
        <v>114</v>
      </c>
      <c r="AZ16" s="116">
        <v>1</v>
      </c>
      <c r="BA16" s="110" t="s">
        <v>5</v>
      </c>
      <c r="BB16" s="110" t="s">
        <v>107</v>
      </c>
      <c r="BC16" s="119" t="s">
        <v>44</v>
      </c>
      <c r="BD16" s="119" t="s">
        <v>112</v>
      </c>
      <c r="BE16" s="119">
        <v>0.4</v>
      </c>
      <c r="BF16" s="119">
        <v>0.7</v>
      </c>
      <c r="BG16" s="119">
        <v>0.9</v>
      </c>
      <c r="BI16" s="152">
        <f t="shared" si="0"/>
        <v>3</v>
      </c>
      <c r="BJ16" s="152">
        <v>12</v>
      </c>
      <c r="BK16" s="152" t="str">
        <f>IF(DATA!BI16&lt;&gt;"",DATA!BI16&amp;IF(DATA!F16&lt;&gt;"-",DATA!F16,"")&amp;IF(OR(DATA!G16&gt;1,AND(ISNUMBER(DATA!G17),DATA!G17&gt;1)),"_"&amp;DATA!G16,""),"")</f>
        <v>3a</v>
      </c>
      <c r="BL16" s="152" t="str">
        <f>IF(AV16="E","e","u")&amp;IF(DATA!BI16&lt;&gt;"",DATA!BI16&amp;IF(DATA!F16&lt;&gt;"-",DATA!F16,"")&amp;IF(OR(DATA!G16&gt;1,AND(ISNUMBER(DATA!G17),DATA!G17&gt;1)),"_"&amp;DATA!G16,""),"")</f>
        <v>u3a</v>
      </c>
    </row>
    <row r="17" spans="3:64" s="94" customFormat="1" ht="14.4" x14ac:dyDescent="0.3">
      <c r="C17" s="119" t="s">
        <v>109</v>
      </c>
      <c r="D17" s="119">
        <v>30033</v>
      </c>
      <c r="E17" s="119">
        <v>4</v>
      </c>
      <c r="F17" s="119" t="s">
        <v>119</v>
      </c>
      <c r="G17" s="119">
        <v>1</v>
      </c>
      <c r="H17" s="120"/>
      <c r="I17" s="121"/>
      <c r="J17" s="121"/>
      <c r="K17" s="121"/>
      <c r="L17" s="121"/>
      <c r="M17" s="121"/>
      <c r="N17" s="121"/>
      <c r="O17" s="119" t="s">
        <v>101</v>
      </c>
      <c r="P17" s="119" t="s">
        <v>6</v>
      </c>
      <c r="Q17" s="119" t="s">
        <v>113</v>
      </c>
      <c r="R17" s="119" t="s">
        <v>101</v>
      </c>
      <c r="S17" s="113"/>
      <c r="T17" s="122"/>
      <c r="U17" s="122"/>
      <c r="V17" s="122"/>
      <c r="W17" s="122"/>
      <c r="X17" s="122"/>
      <c r="Y17" s="122"/>
      <c r="Z17" s="122"/>
      <c r="AA17" s="122" t="s">
        <v>102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 t="s">
        <v>102</v>
      </c>
      <c r="AS17" s="122"/>
      <c r="AT17" s="122"/>
      <c r="AU17" s="123" t="s">
        <v>2</v>
      </c>
      <c r="AV17" s="119" t="s">
        <v>105</v>
      </c>
      <c r="AW17" s="119" t="s">
        <v>5</v>
      </c>
      <c r="AX17" s="119" t="s">
        <v>103</v>
      </c>
      <c r="AY17" s="119" t="s">
        <v>114</v>
      </c>
      <c r="AZ17" s="116">
        <v>1</v>
      </c>
      <c r="BA17" s="119" t="s">
        <v>3</v>
      </c>
      <c r="BB17" s="110" t="s">
        <v>2</v>
      </c>
      <c r="BC17" s="119" t="s">
        <v>45</v>
      </c>
      <c r="BD17" s="119" t="s">
        <v>62</v>
      </c>
      <c r="BE17" s="119">
        <v>0.3</v>
      </c>
      <c r="BF17" s="119">
        <v>0.7</v>
      </c>
      <c r="BG17" s="119">
        <v>0.9</v>
      </c>
      <c r="BI17" s="152">
        <f t="shared" si="0"/>
        <v>3</v>
      </c>
      <c r="BJ17" s="152">
        <v>13</v>
      </c>
      <c r="BK17" s="152" t="str">
        <f>IF(DATA!BI17&lt;&gt;"",DATA!BI17&amp;IF(DATA!F17&lt;&gt;"-",DATA!F17,"")&amp;IF(OR(DATA!G17&gt;1,AND(ISNUMBER(DATA!G18),DATA!G18&gt;1)),"_"&amp;DATA!G17,""),"")</f>
        <v>3b</v>
      </c>
      <c r="BL17" s="152" t="str">
        <f>IF(AV17="E","e","u")&amp;IF(DATA!BI17&lt;&gt;"",DATA!BI17&amp;IF(DATA!F17&lt;&gt;"-",DATA!F17,"")&amp;IF(OR(DATA!G17&gt;1,AND(ISNUMBER(DATA!G18),DATA!G18&gt;1)),"_"&amp;DATA!G17,""),"")</f>
        <v>u3b</v>
      </c>
    </row>
    <row r="18" spans="3:64" s="94" customFormat="1" ht="14.4" x14ac:dyDescent="0.3">
      <c r="C18" s="119" t="s">
        <v>109</v>
      </c>
      <c r="D18" s="119">
        <v>30059</v>
      </c>
      <c r="E18" s="119">
        <v>5</v>
      </c>
      <c r="F18" s="119" t="s">
        <v>116</v>
      </c>
      <c r="G18" s="119">
        <v>1</v>
      </c>
      <c r="H18" s="120"/>
      <c r="I18" s="121"/>
      <c r="J18" s="121"/>
      <c r="K18" s="121"/>
      <c r="L18" s="121"/>
      <c r="M18" s="121"/>
      <c r="N18" s="121"/>
      <c r="O18" s="119" t="s">
        <v>101</v>
      </c>
      <c r="P18" s="119" t="s">
        <v>6</v>
      </c>
      <c r="Q18" s="119" t="s">
        <v>6</v>
      </c>
      <c r="R18" s="119" t="s">
        <v>101</v>
      </c>
      <c r="S18" s="113"/>
      <c r="T18" s="122"/>
      <c r="U18" s="122"/>
      <c r="V18" s="122"/>
      <c r="W18" s="122"/>
      <c r="X18" s="122"/>
      <c r="Y18" s="122"/>
      <c r="Z18" s="122"/>
      <c r="AA18" s="122"/>
      <c r="AB18" s="122"/>
      <c r="AC18" s="122" t="s">
        <v>102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3" t="s">
        <v>2</v>
      </c>
      <c r="AV18" s="119" t="s">
        <v>105</v>
      </c>
      <c r="AW18" s="119" t="s">
        <v>5</v>
      </c>
      <c r="AX18" s="119" t="s">
        <v>103</v>
      </c>
      <c r="AY18" s="119" t="s">
        <v>102</v>
      </c>
      <c r="AZ18" s="116">
        <v>1</v>
      </c>
      <c r="BA18" s="119" t="s">
        <v>5</v>
      </c>
      <c r="BB18" s="110" t="s">
        <v>2</v>
      </c>
      <c r="BC18" s="119" t="s">
        <v>47</v>
      </c>
      <c r="BD18" s="119" t="s">
        <v>112</v>
      </c>
      <c r="BE18" s="119">
        <v>0.8</v>
      </c>
      <c r="BF18" s="119">
        <v>1</v>
      </c>
      <c r="BG18" s="119">
        <v>1</v>
      </c>
      <c r="BI18" s="152">
        <f t="shared" si="0"/>
        <v>4</v>
      </c>
      <c r="BJ18" s="152">
        <v>14</v>
      </c>
      <c r="BK18" s="152" t="str">
        <f>IF(DATA!BI18&lt;&gt;"",DATA!BI18&amp;IF(DATA!F18&lt;&gt;"-",DATA!F18,"")&amp;IF(OR(DATA!G18&gt;1,AND(ISNUMBER(DATA!G19),DATA!G19&gt;1)),"_"&amp;DATA!G18,""),"")</f>
        <v>4a</v>
      </c>
      <c r="BL18" s="152" t="str">
        <f>IF(AV18="E","e","u")&amp;IF(DATA!BI18&lt;&gt;"",DATA!BI18&amp;IF(DATA!F18&lt;&gt;"-",DATA!F18,"")&amp;IF(OR(DATA!G18&gt;1,AND(ISNUMBER(DATA!G19),DATA!G19&gt;1)),"_"&amp;DATA!G18,""),"")</f>
        <v>u4a</v>
      </c>
    </row>
    <row r="19" spans="3:64" s="94" customFormat="1" ht="14.4" x14ac:dyDescent="0.3">
      <c r="C19" s="119" t="s">
        <v>109</v>
      </c>
      <c r="D19" s="119">
        <v>30059</v>
      </c>
      <c r="E19" s="119">
        <v>5</v>
      </c>
      <c r="F19" s="119" t="s">
        <v>119</v>
      </c>
      <c r="G19" s="119">
        <v>1</v>
      </c>
      <c r="H19" s="120"/>
      <c r="I19" s="121"/>
      <c r="J19" s="121"/>
      <c r="K19" s="121"/>
      <c r="L19" s="121"/>
      <c r="M19" s="121"/>
      <c r="N19" s="121"/>
      <c r="O19" s="119" t="s">
        <v>101</v>
      </c>
      <c r="P19" s="119" t="s">
        <v>6</v>
      </c>
      <c r="Q19" s="119" t="s">
        <v>6</v>
      </c>
      <c r="R19" s="119" t="s">
        <v>101</v>
      </c>
      <c r="S19" s="113"/>
      <c r="T19" s="122"/>
      <c r="U19" s="122"/>
      <c r="V19" s="122" t="s">
        <v>102</v>
      </c>
      <c r="W19" s="122"/>
      <c r="X19" s="122"/>
      <c r="Y19" s="122"/>
      <c r="Z19" s="122"/>
      <c r="AA19" s="122"/>
      <c r="AB19" s="122"/>
      <c r="AC19" s="122" t="s">
        <v>103</v>
      </c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3" t="s">
        <v>107</v>
      </c>
      <c r="AV19" s="119" t="s">
        <v>105</v>
      </c>
      <c r="AW19" s="119" t="s">
        <v>6</v>
      </c>
      <c r="AX19" s="119" t="s">
        <v>103</v>
      </c>
      <c r="AY19" s="119" t="s">
        <v>114</v>
      </c>
      <c r="AZ19" s="116">
        <v>1</v>
      </c>
      <c r="BA19" s="119" t="s">
        <v>3</v>
      </c>
      <c r="BB19" s="110" t="s">
        <v>107</v>
      </c>
      <c r="BC19" s="119" t="s">
        <v>40</v>
      </c>
      <c r="BD19" s="119" t="s">
        <v>112</v>
      </c>
      <c r="BE19" s="119">
        <v>0.6</v>
      </c>
      <c r="BF19" s="119">
        <v>0.8</v>
      </c>
      <c r="BG19" s="119">
        <v>0.9</v>
      </c>
      <c r="BI19" s="152">
        <f t="shared" si="0"/>
        <v>4</v>
      </c>
      <c r="BJ19" s="152">
        <v>15</v>
      </c>
      <c r="BK19" s="152" t="str">
        <f>IF(DATA!BI19&lt;&gt;"",DATA!BI19&amp;IF(DATA!F19&lt;&gt;"-",DATA!F19,"")&amp;IF(OR(DATA!G19&gt;1,AND(ISNUMBER(DATA!G20),DATA!G20&gt;1)),"_"&amp;DATA!G19,""),"")</f>
        <v>4b_1</v>
      </c>
      <c r="BL19" s="152" t="str">
        <f>IF(AV19="E","e","u")&amp;IF(DATA!BI19&lt;&gt;"",DATA!BI19&amp;IF(DATA!F19&lt;&gt;"-",DATA!F19,"")&amp;IF(OR(DATA!G19&gt;1,AND(ISNUMBER(DATA!G20),DATA!G20&gt;1)),"_"&amp;DATA!G19,""),"")</f>
        <v>u4b_1</v>
      </c>
    </row>
    <row r="20" spans="3:64" s="94" customFormat="1" ht="14.4" x14ac:dyDescent="0.3">
      <c r="C20" s="119" t="s">
        <v>109</v>
      </c>
      <c r="D20" s="119">
        <v>30059</v>
      </c>
      <c r="E20" s="119">
        <v>5</v>
      </c>
      <c r="F20" s="119" t="s">
        <v>119</v>
      </c>
      <c r="G20" s="119">
        <v>2</v>
      </c>
      <c r="H20" s="120"/>
      <c r="I20" s="121"/>
      <c r="J20" s="121"/>
      <c r="K20" s="121"/>
      <c r="L20" s="121"/>
      <c r="M20" s="121"/>
      <c r="N20" s="121"/>
      <c r="O20" s="119" t="s">
        <v>101</v>
      </c>
      <c r="P20" s="119" t="s">
        <v>6</v>
      </c>
      <c r="Q20" s="119" t="s">
        <v>6</v>
      </c>
      <c r="R20" s="119" t="s">
        <v>101</v>
      </c>
      <c r="S20" s="113"/>
      <c r="T20" s="122"/>
      <c r="U20" s="122"/>
      <c r="V20" s="122" t="s">
        <v>103</v>
      </c>
      <c r="W20" s="122"/>
      <c r="X20" s="122"/>
      <c r="Y20" s="122"/>
      <c r="Z20" s="122"/>
      <c r="AA20" s="122"/>
      <c r="AB20" s="122"/>
      <c r="AC20" s="122" t="s">
        <v>102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3" t="s">
        <v>107</v>
      </c>
      <c r="AV20" s="119" t="s">
        <v>105</v>
      </c>
      <c r="AW20" s="119" t="s">
        <v>6</v>
      </c>
      <c r="AX20" s="119" t="s">
        <v>103</v>
      </c>
      <c r="AY20" s="119" t="s">
        <v>114</v>
      </c>
      <c r="AZ20" s="116">
        <v>1</v>
      </c>
      <c r="BA20" s="119" t="s">
        <v>3</v>
      </c>
      <c r="BB20" s="110" t="s">
        <v>107</v>
      </c>
      <c r="BC20" s="119" t="s">
        <v>47</v>
      </c>
      <c r="BD20" s="119" t="s">
        <v>112</v>
      </c>
      <c r="BE20" s="119">
        <v>0.5</v>
      </c>
      <c r="BF20" s="119">
        <v>0.7</v>
      </c>
      <c r="BG20" s="119">
        <v>0.8</v>
      </c>
      <c r="BI20" s="152">
        <f t="shared" si="0"/>
        <v>4</v>
      </c>
      <c r="BJ20" s="152">
        <v>16</v>
      </c>
      <c r="BK20" s="152" t="str">
        <f>IF(DATA!BI20&lt;&gt;"",DATA!BI20&amp;IF(DATA!F20&lt;&gt;"-",DATA!F20,"")&amp;IF(OR(DATA!G20&gt;1,AND(ISNUMBER(DATA!G21),DATA!G21&gt;1)),"_"&amp;DATA!G20,""),"")</f>
        <v>4b_2</v>
      </c>
      <c r="BL20" s="152" t="str">
        <f>IF(AV20="E","e","u")&amp;IF(DATA!BI20&lt;&gt;"",DATA!BI20&amp;IF(DATA!F20&lt;&gt;"-",DATA!F20,"")&amp;IF(OR(DATA!G20&gt;1,AND(ISNUMBER(DATA!G21),DATA!G21&gt;1)),"_"&amp;DATA!G20,""),"")</f>
        <v>u4b_2</v>
      </c>
    </row>
    <row r="21" spans="3:64" s="94" customFormat="1" ht="14.4" x14ac:dyDescent="0.3">
      <c r="C21" s="119" t="s">
        <v>109</v>
      </c>
      <c r="D21" s="119">
        <v>30052</v>
      </c>
      <c r="E21" s="119">
        <v>6</v>
      </c>
      <c r="F21" s="119"/>
      <c r="G21" s="119">
        <v>1</v>
      </c>
      <c r="H21" s="120"/>
      <c r="I21" s="121"/>
      <c r="J21" s="121"/>
      <c r="K21" s="121"/>
      <c r="L21" s="121"/>
      <c r="M21" s="121"/>
      <c r="N21" s="121"/>
      <c r="O21" s="119" t="s">
        <v>115</v>
      </c>
      <c r="P21" s="119" t="s">
        <v>115</v>
      </c>
      <c r="Q21" s="119" t="s">
        <v>120</v>
      </c>
      <c r="R21" s="119" t="s">
        <v>101</v>
      </c>
      <c r="S21" s="113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 t="s">
        <v>102</v>
      </c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3" t="s">
        <v>2</v>
      </c>
      <c r="AV21" s="119" t="s">
        <v>105</v>
      </c>
      <c r="AW21" s="119" t="s">
        <v>6</v>
      </c>
      <c r="AX21" s="119" t="s">
        <v>102</v>
      </c>
      <c r="AY21" s="119" t="s">
        <v>114</v>
      </c>
      <c r="AZ21" s="116">
        <v>1</v>
      </c>
      <c r="BA21" s="119" t="s">
        <v>3</v>
      </c>
      <c r="BB21" s="110" t="s">
        <v>2</v>
      </c>
      <c r="BC21" s="119" t="s">
        <v>51</v>
      </c>
      <c r="BD21" s="119" t="s">
        <v>112</v>
      </c>
      <c r="BE21" s="119">
        <v>0.5</v>
      </c>
      <c r="BF21" s="119">
        <v>0.7</v>
      </c>
      <c r="BG21" s="119">
        <v>0.8</v>
      </c>
      <c r="BI21" s="152">
        <f t="shared" si="0"/>
        <v>5</v>
      </c>
      <c r="BJ21" s="152">
        <v>17</v>
      </c>
      <c r="BK21" s="152" t="str">
        <f>IF(DATA!BI21&lt;&gt;"",DATA!BI21&amp;IF(DATA!F21&lt;&gt;"-",DATA!F21,"")&amp;IF(OR(DATA!G21&gt;1,AND(ISNUMBER(DATA!G22),DATA!G22&gt;1)),"_"&amp;DATA!G21,""),"")</f>
        <v>5</v>
      </c>
      <c r="BL21" s="152" t="str">
        <f>IF(AV21="E","e","u")&amp;IF(DATA!BI21&lt;&gt;"",DATA!BI21&amp;IF(DATA!F21&lt;&gt;"-",DATA!F21,"")&amp;IF(OR(DATA!G21&gt;1,AND(ISNUMBER(DATA!G22),DATA!G22&gt;1)),"_"&amp;DATA!G21,""),"")</f>
        <v>u5</v>
      </c>
    </row>
    <row r="22" spans="3:64" s="94" customFormat="1" ht="14.4" x14ac:dyDescent="0.3">
      <c r="C22" s="119" t="s">
        <v>109</v>
      </c>
      <c r="D22" s="119">
        <v>30056</v>
      </c>
      <c r="E22" s="119">
        <v>7</v>
      </c>
      <c r="F22" s="119"/>
      <c r="G22" s="119">
        <v>1</v>
      </c>
      <c r="H22" s="120"/>
      <c r="I22" s="121"/>
      <c r="J22" s="121"/>
      <c r="K22" s="121"/>
      <c r="L22" s="121"/>
      <c r="M22" s="121"/>
      <c r="N22" s="121"/>
      <c r="O22" s="119" t="s">
        <v>115</v>
      </c>
      <c r="P22" s="119" t="s">
        <v>115</v>
      </c>
      <c r="Q22" s="119" t="s">
        <v>120</v>
      </c>
      <c r="R22" s="119" t="s">
        <v>101</v>
      </c>
      <c r="S22" s="113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 t="s">
        <v>102</v>
      </c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23" t="s">
        <v>2</v>
      </c>
      <c r="AV22" s="119" t="s">
        <v>105</v>
      </c>
      <c r="AW22" s="119" t="s">
        <v>6</v>
      </c>
      <c r="AX22" s="119" t="s">
        <v>103</v>
      </c>
      <c r="AY22" s="119" t="s">
        <v>114</v>
      </c>
      <c r="AZ22" s="116">
        <v>1</v>
      </c>
      <c r="BA22" s="119" t="s">
        <v>3</v>
      </c>
      <c r="BB22" s="110" t="s">
        <v>2</v>
      </c>
      <c r="BC22" s="119" t="s">
        <v>50</v>
      </c>
      <c r="BD22" s="119" t="s">
        <v>112</v>
      </c>
      <c r="BE22" s="119">
        <v>0.1</v>
      </c>
      <c r="BF22" s="119">
        <v>0.3</v>
      </c>
      <c r="BG22" s="119">
        <v>0.4</v>
      </c>
      <c r="BI22" s="152">
        <f t="shared" si="0"/>
        <v>6</v>
      </c>
      <c r="BJ22" s="152">
        <v>18</v>
      </c>
      <c r="BK22" s="152" t="str">
        <f>IF(DATA!BI22&lt;&gt;"",DATA!BI22&amp;IF(DATA!F22&lt;&gt;"-",DATA!F22,"")&amp;IF(OR(DATA!G22&gt;1,AND(ISNUMBER(DATA!G23),DATA!G23&gt;1)),"_"&amp;DATA!G22,""),"")</f>
        <v>6</v>
      </c>
      <c r="BL22" s="152" t="str">
        <f>IF(AV22="E","e","u")&amp;IF(DATA!BI22&lt;&gt;"",DATA!BI22&amp;IF(DATA!F22&lt;&gt;"-",DATA!F22,"")&amp;IF(OR(DATA!G22&gt;1,AND(ISNUMBER(DATA!G23),DATA!G23&gt;1)),"_"&amp;DATA!G22,""),"")</f>
        <v>u6</v>
      </c>
    </row>
    <row r="23" spans="3:64" s="94" customFormat="1" ht="14.4" x14ac:dyDescent="0.3">
      <c r="C23" s="119" t="s">
        <v>111</v>
      </c>
      <c r="D23" s="119">
        <v>58</v>
      </c>
      <c r="E23" s="119">
        <v>8</v>
      </c>
      <c r="F23" s="119"/>
      <c r="G23" s="119">
        <v>1</v>
      </c>
      <c r="H23" s="120"/>
      <c r="I23" s="121"/>
      <c r="J23" s="121"/>
      <c r="K23" s="121"/>
      <c r="L23" s="121"/>
      <c r="M23" s="121"/>
      <c r="N23" s="121"/>
      <c r="O23" s="119" t="s">
        <v>115</v>
      </c>
      <c r="P23" s="119" t="s">
        <v>6</v>
      </c>
      <c r="Q23" s="119" t="s">
        <v>120</v>
      </c>
      <c r="R23" s="119" t="s">
        <v>101</v>
      </c>
      <c r="S23" s="113"/>
      <c r="T23" s="119"/>
      <c r="U23" s="119"/>
      <c r="V23" s="119"/>
      <c r="W23" s="119" t="s">
        <v>102</v>
      </c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23" t="s">
        <v>112</v>
      </c>
      <c r="AV23" s="119" t="s">
        <v>118</v>
      </c>
      <c r="AW23" s="119" t="s">
        <v>6</v>
      </c>
      <c r="AX23" s="119" t="s">
        <v>103</v>
      </c>
      <c r="AY23" s="119" t="s">
        <v>121</v>
      </c>
      <c r="AZ23" s="116">
        <v>1</v>
      </c>
      <c r="BA23" s="119" t="s">
        <v>5</v>
      </c>
      <c r="BB23" s="119" t="s">
        <v>107</v>
      </c>
      <c r="BC23" s="119" t="s">
        <v>41</v>
      </c>
      <c r="BD23" s="119" t="s">
        <v>112</v>
      </c>
      <c r="BE23" s="119">
        <v>0.7</v>
      </c>
      <c r="BF23" s="119">
        <v>0.9</v>
      </c>
      <c r="BG23" s="119">
        <v>1</v>
      </c>
      <c r="BI23" s="152">
        <f t="shared" si="0"/>
        <v>7</v>
      </c>
      <c r="BJ23" s="152">
        <v>19</v>
      </c>
      <c r="BK23" s="152" t="str">
        <f>IF(DATA!BI23&lt;&gt;"",DATA!BI23&amp;IF(DATA!F23&lt;&gt;"-",DATA!F23,"")&amp;IF(OR(DATA!G23&gt;1,AND(ISNUMBER(DATA!G24),DATA!G24&gt;1)),"_"&amp;DATA!G23,""),"")</f>
        <v>7_1</v>
      </c>
      <c r="BL23" s="152" t="str">
        <f>IF(AV23="E","e","u")&amp;IF(DATA!BI23&lt;&gt;"",DATA!BI23&amp;IF(DATA!F23&lt;&gt;"-",DATA!F23,"")&amp;IF(OR(DATA!G23&gt;1,AND(ISNUMBER(DATA!G24),DATA!G24&gt;1)),"_"&amp;DATA!G23,""),"")</f>
        <v>u7_1</v>
      </c>
    </row>
    <row r="24" spans="3:64" ht="14.4" x14ac:dyDescent="0.3">
      <c r="C24" s="124" t="s">
        <v>111</v>
      </c>
      <c r="D24" s="124">
        <v>58</v>
      </c>
      <c r="E24" s="119">
        <v>8</v>
      </c>
      <c r="F24" s="119"/>
      <c r="G24" s="119">
        <v>2</v>
      </c>
      <c r="H24" s="125"/>
      <c r="I24" s="126"/>
      <c r="J24" s="126"/>
      <c r="K24" s="126"/>
      <c r="L24" s="126"/>
      <c r="M24" s="126"/>
      <c r="N24" s="126"/>
      <c r="O24" s="119" t="s">
        <v>115</v>
      </c>
      <c r="P24" s="119" t="s">
        <v>6</v>
      </c>
      <c r="Q24" s="119" t="s">
        <v>120</v>
      </c>
      <c r="R24" s="124" t="s">
        <v>101</v>
      </c>
      <c r="S24" s="113"/>
      <c r="T24" s="124"/>
      <c r="U24" s="124"/>
      <c r="V24" s="124"/>
      <c r="W24" s="124" t="s">
        <v>102</v>
      </c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7" t="s">
        <v>112</v>
      </c>
      <c r="AV24" s="124" t="s">
        <v>118</v>
      </c>
      <c r="AW24" s="124" t="s">
        <v>6</v>
      </c>
      <c r="AX24" s="124" t="s">
        <v>103</v>
      </c>
      <c r="AY24" s="124" t="s">
        <v>121</v>
      </c>
      <c r="AZ24" s="116">
        <v>1</v>
      </c>
      <c r="BA24" s="119" t="s">
        <v>5</v>
      </c>
      <c r="BB24" s="119" t="s">
        <v>107</v>
      </c>
      <c r="BC24" s="124" t="s">
        <v>41</v>
      </c>
      <c r="BD24" s="124" t="s">
        <v>112</v>
      </c>
      <c r="BE24" s="119">
        <v>0.6</v>
      </c>
      <c r="BF24" s="119">
        <v>0.8</v>
      </c>
      <c r="BG24" s="119">
        <v>0.9</v>
      </c>
      <c r="BH24" s="94"/>
      <c r="BI24" s="152">
        <f t="shared" si="0"/>
        <v>7</v>
      </c>
      <c r="BJ24" s="152">
        <v>20</v>
      </c>
      <c r="BK24" s="152" t="str">
        <f>IF(DATA!BI24&lt;&gt;"",DATA!BI24&amp;IF(DATA!F24&lt;&gt;"-",DATA!F24,"")&amp;IF(OR(DATA!G24&gt;1,AND(ISNUMBER(DATA!G25),DATA!G25&gt;1)),"_"&amp;DATA!G24,""),"")</f>
        <v>7_2</v>
      </c>
      <c r="BL24" s="152" t="str">
        <f>IF(AV24="E","e","u")&amp;IF(DATA!BI24&lt;&gt;"",DATA!BI24&amp;IF(DATA!F24&lt;&gt;"-",DATA!F24,"")&amp;IF(OR(DATA!G24&gt;1,AND(ISNUMBER(DATA!G25),DATA!G25&gt;1)),"_"&amp;DATA!G24,""),"")</f>
        <v>u7_2</v>
      </c>
    </row>
    <row r="25" spans="3:64" ht="14.4" x14ac:dyDescent="0.3">
      <c r="C25" s="124" t="s">
        <v>111</v>
      </c>
      <c r="D25" s="124">
        <v>543</v>
      </c>
      <c r="E25" s="119">
        <v>9</v>
      </c>
      <c r="F25" s="119"/>
      <c r="G25" s="119">
        <v>1</v>
      </c>
      <c r="H25" s="125"/>
      <c r="I25" s="126"/>
      <c r="J25" s="126"/>
      <c r="K25" s="126"/>
      <c r="L25" s="126"/>
      <c r="M25" s="126"/>
      <c r="N25" s="126"/>
      <c r="O25" s="119" t="s">
        <v>5</v>
      </c>
      <c r="P25" s="119" t="s">
        <v>115</v>
      </c>
      <c r="Q25" s="119" t="s">
        <v>120</v>
      </c>
      <c r="R25" s="124" t="s">
        <v>101</v>
      </c>
      <c r="S25" s="113"/>
      <c r="T25" s="124"/>
      <c r="U25" s="124"/>
      <c r="V25" s="124"/>
      <c r="W25" s="124"/>
      <c r="X25" s="124"/>
      <c r="Y25" s="124"/>
      <c r="Z25" s="124"/>
      <c r="AA25" s="124"/>
      <c r="AB25" s="124"/>
      <c r="AC25" s="124" t="s">
        <v>102</v>
      </c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 t="s">
        <v>102</v>
      </c>
      <c r="AR25" s="124"/>
      <c r="AS25" s="124"/>
      <c r="AT25" s="124"/>
      <c r="AU25" s="127" t="s">
        <v>122</v>
      </c>
      <c r="AV25" s="124" t="s">
        <v>107</v>
      </c>
      <c r="AW25" s="124" t="s">
        <v>6</v>
      </c>
      <c r="AX25" s="124" t="s">
        <v>102</v>
      </c>
      <c r="AY25" s="124" t="s">
        <v>121</v>
      </c>
      <c r="AZ25" s="116">
        <v>1</v>
      </c>
      <c r="BA25" s="119" t="s">
        <v>5</v>
      </c>
      <c r="BB25" s="119" t="s">
        <v>110</v>
      </c>
      <c r="BC25" s="124" t="s">
        <v>47</v>
      </c>
      <c r="BD25" s="124" t="s">
        <v>61</v>
      </c>
      <c r="BE25" s="119">
        <v>0.3</v>
      </c>
      <c r="BF25" s="119">
        <v>0.6</v>
      </c>
      <c r="BG25" s="119">
        <v>0.9</v>
      </c>
      <c r="BH25" s="94"/>
      <c r="BI25" s="152">
        <f t="shared" si="0"/>
        <v>8</v>
      </c>
      <c r="BJ25" s="152">
        <v>21</v>
      </c>
      <c r="BK25" s="152" t="str">
        <f>IF(DATA!BI25&lt;&gt;"",DATA!BI25&amp;IF(DATA!F25&lt;&gt;"-",DATA!F25,"")&amp;IF(OR(DATA!G25&gt;1,AND(ISNUMBER(DATA!G26),DATA!G26&gt;1)),"_"&amp;DATA!G25,""),"")</f>
        <v>8_1</v>
      </c>
      <c r="BL25" s="152" t="str">
        <f>IF(AV25="E","e","u")&amp;IF(DATA!BI25&lt;&gt;"",DATA!BI25&amp;IF(DATA!F25&lt;&gt;"-",DATA!F25,"")&amp;IF(OR(DATA!G25&gt;1,AND(ISNUMBER(DATA!G26),DATA!G26&gt;1)),"_"&amp;DATA!G25,""),"")</f>
        <v>u8_1</v>
      </c>
    </row>
    <row r="26" spans="3:64" ht="14.4" x14ac:dyDescent="0.3">
      <c r="C26" s="124" t="s">
        <v>111</v>
      </c>
      <c r="D26" s="124">
        <v>543</v>
      </c>
      <c r="E26" s="119">
        <v>9</v>
      </c>
      <c r="F26" s="119"/>
      <c r="G26" s="119">
        <v>2</v>
      </c>
      <c r="H26" s="125"/>
      <c r="I26" s="126"/>
      <c r="J26" s="126"/>
      <c r="K26" s="126"/>
      <c r="L26" s="126"/>
      <c r="M26" s="126"/>
      <c r="N26" s="126"/>
      <c r="O26" s="119" t="s">
        <v>5</v>
      </c>
      <c r="P26" s="119" t="s">
        <v>115</v>
      </c>
      <c r="Q26" s="119" t="s">
        <v>120</v>
      </c>
      <c r="R26" s="124" t="s">
        <v>101</v>
      </c>
      <c r="S26" s="113"/>
      <c r="T26" s="124"/>
      <c r="U26" s="124"/>
      <c r="V26" s="124"/>
      <c r="W26" s="124"/>
      <c r="X26" s="124"/>
      <c r="Y26" s="124"/>
      <c r="Z26" s="124"/>
      <c r="AA26" s="124"/>
      <c r="AB26" s="124"/>
      <c r="AC26" s="124" t="s">
        <v>102</v>
      </c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 t="s">
        <v>102</v>
      </c>
      <c r="AR26" s="124"/>
      <c r="AS26" s="124"/>
      <c r="AT26" s="124"/>
      <c r="AU26" s="127" t="s">
        <v>122</v>
      </c>
      <c r="AV26" s="124" t="s">
        <v>107</v>
      </c>
      <c r="AW26" s="124" t="s">
        <v>6</v>
      </c>
      <c r="AX26" s="124" t="s">
        <v>102</v>
      </c>
      <c r="AY26" s="124" t="s">
        <v>121</v>
      </c>
      <c r="AZ26" s="116">
        <v>1</v>
      </c>
      <c r="BA26" s="119" t="s">
        <v>5</v>
      </c>
      <c r="BB26" s="119" t="s">
        <v>110</v>
      </c>
      <c r="BC26" s="124" t="s">
        <v>47</v>
      </c>
      <c r="BD26" s="124" t="s">
        <v>61</v>
      </c>
      <c r="BE26" s="119">
        <v>0.3</v>
      </c>
      <c r="BF26" s="119">
        <v>0.6</v>
      </c>
      <c r="BG26" s="119">
        <v>0.9</v>
      </c>
      <c r="BH26" s="94"/>
      <c r="BI26" s="152">
        <f t="shared" si="0"/>
        <v>8</v>
      </c>
      <c r="BJ26" s="152">
        <v>22</v>
      </c>
      <c r="BK26" s="152" t="str">
        <f>IF(DATA!BI26&lt;&gt;"",DATA!BI26&amp;IF(DATA!F26&lt;&gt;"-",DATA!F26,"")&amp;IF(OR(DATA!G26&gt;1,AND(ISNUMBER(DATA!G27),DATA!G27&gt;1)),"_"&amp;DATA!G26,""),"")</f>
        <v>8_2</v>
      </c>
      <c r="BL26" s="152" t="str">
        <f>IF(AV26="E","e","u")&amp;IF(DATA!BI26&lt;&gt;"",DATA!BI26&amp;IF(DATA!F26&lt;&gt;"-",DATA!F26,"")&amp;IF(OR(DATA!G26&gt;1,AND(ISNUMBER(DATA!G27),DATA!G27&gt;1)),"_"&amp;DATA!G26,""),"")</f>
        <v>u8_2</v>
      </c>
    </row>
    <row r="27" spans="3:64" ht="14.4" x14ac:dyDescent="0.3">
      <c r="C27" s="124" t="s">
        <v>111</v>
      </c>
      <c r="D27" s="124">
        <v>543</v>
      </c>
      <c r="E27" s="119">
        <v>9</v>
      </c>
      <c r="F27" s="119"/>
      <c r="G27" s="119">
        <v>3</v>
      </c>
      <c r="H27" s="125"/>
      <c r="I27" s="126"/>
      <c r="J27" s="126"/>
      <c r="K27" s="126"/>
      <c r="L27" s="126"/>
      <c r="M27" s="126"/>
      <c r="N27" s="126"/>
      <c r="O27" s="119" t="s">
        <v>5</v>
      </c>
      <c r="P27" s="119" t="s">
        <v>115</v>
      </c>
      <c r="Q27" s="119" t="s">
        <v>120</v>
      </c>
      <c r="R27" s="124" t="s">
        <v>101</v>
      </c>
      <c r="S27" s="113"/>
      <c r="T27" s="124"/>
      <c r="U27" s="124"/>
      <c r="V27" s="124"/>
      <c r="W27" s="124"/>
      <c r="X27" s="124"/>
      <c r="Y27" s="124"/>
      <c r="Z27" s="124"/>
      <c r="AA27" s="124"/>
      <c r="AB27" s="124"/>
      <c r="AC27" s="124" t="s">
        <v>102</v>
      </c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 t="s">
        <v>103</v>
      </c>
      <c r="AR27" s="124"/>
      <c r="AS27" s="124"/>
      <c r="AT27" s="124"/>
      <c r="AU27" s="127" t="s">
        <v>122</v>
      </c>
      <c r="AV27" s="124" t="s">
        <v>107</v>
      </c>
      <c r="AW27" s="124" t="s">
        <v>6</v>
      </c>
      <c r="AX27" s="124" t="s">
        <v>102</v>
      </c>
      <c r="AY27" s="124" t="s">
        <v>121</v>
      </c>
      <c r="AZ27" s="116">
        <v>1</v>
      </c>
      <c r="BA27" s="119" t="s">
        <v>5</v>
      </c>
      <c r="BB27" s="119" t="s">
        <v>2</v>
      </c>
      <c r="BC27" s="124" t="s">
        <v>47</v>
      </c>
      <c r="BD27" s="124" t="s">
        <v>112</v>
      </c>
      <c r="BE27" s="119">
        <v>0.3</v>
      </c>
      <c r="BF27" s="119">
        <v>0.6</v>
      </c>
      <c r="BG27" s="119">
        <v>0.9</v>
      </c>
      <c r="BH27" s="94"/>
      <c r="BI27" s="152">
        <f t="shared" si="0"/>
        <v>8</v>
      </c>
      <c r="BJ27" s="152">
        <v>23</v>
      </c>
      <c r="BK27" s="152" t="str">
        <f>IF(DATA!BI27&lt;&gt;"",DATA!BI27&amp;IF(DATA!F27&lt;&gt;"-",DATA!F27,"")&amp;IF(OR(DATA!G27&gt;1,AND(ISNUMBER(DATA!G28),DATA!G28&gt;1)),"_"&amp;DATA!G27,""),"")</f>
        <v>8_3</v>
      </c>
      <c r="BL27" s="152" t="str">
        <f>IF(AV27="E","e","u")&amp;IF(DATA!BI27&lt;&gt;"",DATA!BI27&amp;IF(DATA!F27&lt;&gt;"-",DATA!F27,"")&amp;IF(OR(DATA!G27&gt;1,AND(ISNUMBER(DATA!G28),DATA!G28&gt;1)),"_"&amp;DATA!G27,""),"")</f>
        <v>u8_3</v>
      </c>
    </row>
    <row r="28" spans="3:64" ht="14.4" x14ac:dyDescent="0.3">
      <c r="C28" s="124" t="s">
        <v>111</v>
      </c>
      <c r="D28" s="124">
        <v>30546</v>
      </c>
      <c r="E28" s="119">
        <v>10</v>
      </c>
      <c r="F28" s="119" t="s">
        <v>116</v>
      </c>
      <c r="G28" s="119">
        <v>1</v>
      </c>
      <c r="H28" s="125"/>
      <c r="I28" s="126"/>
      <c r="J28" s="126"/>
      <c r="K28" s="126"/>
      <c r="L28" s="126"/>
      <c r="M28" s="126"/>
      <c r="N28" s="126"/>
      <c r="O28" s="119" t="s">
        <v>101</v>
      </c>
      <c r="P28" s="119" t="s">
        <v>6</v>
      </c>
      <c r="Q28" s="119" t="s">
        <v>113</v>
      </c>
      <c r="R28" s="124" t="s">
        <v>101</v>
      </c>
      <c r="S28" s="113"/>
      <c r="T28" s="124"/>
      <c r="U28" s="124"/>
      <c r="V28" s="124"/>
      <c r="W28" s="124"/>
      <c r="X28" s="124"/>
      <c r="Y28" s="124"/>
      <c r="Z28" s="124" t="s">
        <v>102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7" t="s">
        <v>107</v>
      </c>
      <c r="AV28" s="124" t="s">
        <v>118</v>
      </c>
      <c r="AW28" s="124" t="s">
        <v>6</v>
      </c>
      <c r="AX28" s="124" t="s">
        <v>102</v>
      </c>
      <c r="AY28" s="124" t="s">
        <v>121</v>
      </c>
      <c r="AZ28" s="116">
        <v>1</v>
      </c>
      <c r="BA28" s="119" t="s">
        <v>5</v>
      </c>
      <c r="BB28" s="119" t="s">
        <v>107</v>
      </c>
      <c r="BC28" s="124" t="s">
        <v>44</v>
      </c>
      <c r="BD28" s="124" t="s">
        <v>112</v>
      </c>
      <c r="BE28" s="119">
        <v>0.5</v>
      </c>
      <c r="BF28" s="119">
        <v>0.7</v>
      </c>
      <c r="BG28" s="119">
        <v>0.9</v>
      </c>
      <c r="BH28" s="94"/>
      <c r="BI28" s="152">
        <f t="shared" si="0"/>
        <v>9</v>
      </c>
      <c r="BJ28" s="152">
        <v>24</v>
      </c>
      <c r="BK28" s="152" t="str">
        <f>IF(DATA!BI28&lt;&gt;"",DATA!BI28&amp;IF(DATA!F28&lt;&gt;"-",DATA!F28,"")&amp;IF(OR(DATA!G28&gt;1,AND(ISNUMBER(DATA!G29),DATA!G29&gt;1)),"_"&amp;DATA!G28,""),"")</f>
        <v>9a_1</v>
      </c>
      <c r="BL28" s="152" t="str">
        <f>IF(AV28="E","e","u")&amp;IF(DATA!BI28&lt;&gt;"",DATA!BI28&amp;IF(DATA!F28&lt;&gt;"-",DATA!F28,"")&amp;IF(OR(DATA!G28&gt;1,AND(ISNUMBER(DATA!G29),DATA!G29&gt;1)),"_"&amp;DATA!G28,""),"")</f>
        <v>u9a_1</v>
      </c>
    </row>
    <row r="29" spans="3:64" ht="14.4" x14ac:dyDescent="0.3">
      <c r="C29" s="124" t="s">
        <v>111</v>
      </c>
      <c r="D29" s="124">
        <v>30546</v>
      </c>
      <c r="E29" s="119">
        <v>10</v>
      </c>
      <c r="F29" s="119" t="s">
        <v>116</v>
      </c>
      <c r="G29" s="119">
        <v>2</v>
      </c>
      <c r="H29" s="125"/>
      <c r="I29" s="126"/>
      <c r="J29" s="126"/>
      <c r="K29" s="126"/>
      <c r="L29" s="126"/>
      <c r="M29" s="126"/>
      <c r="N29" s="126"/>
      <c r="O29" s="119" t="s">
        <v>101</v>
      </c>
      <c r="P29" s="119" t="s">
        <v>6</v>
      </c>
      <c r="Q29" s="119" t="s">
        <v>113</v>
      </c>
      <c r="R29" s="124" t="s">
        <v>101</v>
      </c>
      <c r="S29" s="113"/>
      <c r="T29" s="124"/>
      <c r="U29" s="124"/>
      <c r="V29" s="124"/>
      <c r="W29" s="124"/>
      <c r="X29" s="124"/>
      <c r="Y29" s="124"/>
      <c r="Z29" s="124" t="s">
        <v>102</v>
      </c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7" t="s">
        <v>107</v>
      </c>
      <c r="AV29" s="124" t="s">
        <v>118</v>
      </c>
      <c r="AW29" s="124" t="s">
        <v>6</v>
      </c>
      <c r="AX29" s="124" t="s">
        <v>102</v>
      </c>
      <c r="AY29" s="124" t="s">
        <v>121</v>
      </c>
      <c r="AZ29" s="116">
        <v>1</v>
      </c>
      <c r="BA29" s="119" t="s">
        <v>5</v>
      </c>
      <c r="BB29" s="119" t="s">
        <v>107</v>
      </c>
      <c r="BC29" s="124" t="s">
        <v>44</v>
      </c>
      <c r="BD29" s="124" t="s">
        <v>112</v>
      </c>
      <c r="BE29" s="119">
        <v>0.5</v>
      </c>
      <c r="BF29" s="119">
        <v>0.7</v>
      </c>
      <c r="BG29" s="119">
        <v>0.9</v>
      </c>
      <c r="BH29" s="94"/>
      <c r="BI29" s="152">
        <f t="shared" si="0"/>
        <v>9</v>
      </c>
      <c r="BJ29" s="152">
        <v>25</v>
      </c>
      <c r="BK29" s="152" t="str">
        <f>IF(DATA!BI29&lt;&gt;"",DATA!BI29&amp;IF(DATA!F29&lt;&gt;"-",DATA!F29,"")&amp;IF(OR(DATA!G29&gt;1,AND(ISNUMBER(DATA!G30),DATA!G30&gt;1)),"_"&amp;DATA!G29,""),"")</f>
        <v>9a_2</v>
      </c>
      <c r="BL29" s="152" t="str">
        <f>IF(AV29="E","e","u")&amp;IF(DATA!BI29&lt;&gt;"",DATA!BI29&amp;IF(DATA!F29&lt;&gt;"-",DATA!F29,"")&amp;IF(OR(DATA!G29&gt;1,AND(ISNUMBER(DATA!G30),DATA!G30&gt;1)),"_"&amp;DATA!G29,""),"")</f>
        <v>u9a_2</v>
      </c>
    </row>
    <row r="30" spans="3:64" ht="14.4" x14ac:dyDescent="0.3">
      <c r="C30" s="124" t="s">
        <v>111</v>
      </c>
      <c r="D30" s="124">
        <v>30546</v>
      </c>
      <c r="E30" s="119">
        <v>10</v>
      </c>
      <c r="F30" s="119" t="s">
        <v>119</v>
      </c>
      <c r="G30" s="119">
        <v>1</v>
      </c>
      <c r="H30" s="125"/>
      <c r="I30" s="126"/>
      <c r="J30" s="126"/>
      <c r="K30" s="126"/>
      <c r="L30" s="126"/>
      <c r="M30" s="126"/>
      <c r="N30" s="126"/>
      <c r="O30" s="119" t="s">
        <v>101</v>
      </c>
      <c r="P30" s="119" t="s">
        <v>6</v>
      </c>
      <c r="Q30" s="119" t="s">
        <v>113</v>
      </c>
      <c r="R30" s="124" t="s">
        <v>101</v>
      </c>
      <c r="S30" s="113"/>
      <c r="T30" s="124"/>
      <c r="U30" s="124"/>
      <c r="V30" s="124" t="s">
        <v>102</v>
      </c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 t="s">
        <v>123</v>
      </c>
      <c r="AV30" s="124" t="s">
        <v>118</v>
      </c>
      <c r="AW30" s="124" t="s">
        <v>6</v>
      </c>
      <c r="AX30" s="124" t="s">
        <v>102</v>
      </c>
      <c r="AY30" s="124" t="s">
        <v>121</v>
      </c>
      <c r="AZ30" s="116">
        <v>1</v>
      </c>
      <c r="BA30" s="119" t="s">
        <v>3</v>
      </c>
      <c r="BB30" s="119" t="s">
        <v>107</v>
      </c>
      <c r="BC30" s="124" t="s">
        <v>40</v>
      </c>
      <c r="BD30" s="124" t="s">
        <v>112</v>
      </c>
      <c r="BE30" s="119">
        <v>0.4</v>
      </c>
      <c r="BF30" s="119">
        <v>0.6</v>
      </c>
      <c r="BG30" s="119">
        <v>0.8</v>
      </c>
      <c r="BH30" s="94"/>
      <c r="BI30" s="152">
        <f t="shared" si="0"/>
        <v>9</v>
      </c>
      <c r="BJ30" s="152">
        <v>26</v>
      </c>
      <c r="BK30" s="152" t="str">
        <f>IF(DATA!BI30&lt;&gt;"",DATA!BI30&amp;IF(DATA!F30&lt;&gt;"-",DATA!F30,"")&amp;IF(OR(DATA!G30&gt;1,AND(ISNUMBER(DATA!G31),DATA!G31&gt;1)),"_"&amp;DATA!G30,""),"")</f>
        <v>9b_1</v>
      </c>
      <c r="BL30" s="152" t="str">
        <f>IF(AV30="E","e","u")&amp;IF(DATA!BI30&lt;&gt;"",DATA!BI30&amp;IF(DATA!F30&lt;&gt;"-",DATA!F30,"")&amp;IF(OR(DATA!G30&gt;1,AND(ISNUMBER(DATA!G31),DATA!G31&gt;1)),"_"&amp;DATA!G30,""),"")</f>
        <v>u9b_1</v>
      </c>
    </row>
    <row r="31" spans="3:64" ht="14.4" x14ac:dyDescent="0.3">
      <c r="C31" s="124" t="s">
        <v>111</v>
      </c>
      <c r="D31" s="124">
        <v>30546</v>
      </c>
      <c r="E31" s="119">
        <v>10</v>
      </c>
      <c r="F31" s="119" t="s">
        <v>119</v>
      </c>
      <c r="G31" s="119">
        <v>2</v>
      </c>
      <c r="H31" s="125"/>
      <c r="I31" s="126"/>
      <c r="J31" s="126"/>
      <c r="K31" s="126"/>
      <c r="L31" s="126"/>
      <c r="M31" s="126"/>
      <c r="N31" s="126"/>
      <c r="O31" s="119" t="s">
        <v>101</v>
      </c>
      <c r="P31" s="119" t="s">
        <v>6</v>
      </c>
      <c r="Q31" s="119" t="s">
        <v>113</v>
      </c>
      <c r="R31" s="124" t="s">
        <v>101</v>
      </c>
      <c r="S31" s="113"/>
      <c r="T31" s="124"/>
      <c r="U31" s="124"/>
      <c r="V31" s="124" t="s">
        <v>102</v>
      </c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7" t="s">
        <v>123</v>
      </c>
      <c r="AV31" s="124" t="s">
        <v>118</v>
      </c>
      <c r="AW31" s="124" t="s">
        <v>6</v>
      </c>
      <c r="AX31" s="124" t="s">
        <v>102</v>
      </c>
      <c r="AY31" s="124" t="s">
        <v>121</v>
      </c>
      <c r="AZ31" s="116">
        <v>1</v>
      </c>
      <c r="BA31" s="119" t="s">
        <v>3</v>
      </c>
      <c r="BB31" s="119" t="s">
        <v>105</v>
      </c>
      <c r="BC31" s="124" t="s">
        <v>40</v>
      </c>
      <c r="BD31" s="124" t="s">
        <v>112</v>
      </c>
      <c r="BE31" s="119">
        <v>0.2</v>
      </c>
      <c r="BF31" s="119">
        <v>0.4</v>
      </c>
      <c r="BG31" s="119">
        <v>0.7</v>
      </c>
      <c r="BH31" s="94"/>
      <c r="BI31" s="152">
        <f t="shared" si="0"/>
        <v>9</v>
      </c>
      <c r="BJ31" s="152">
        <v>27</v>
      </c>
      <c r="BK31" s="152" t="str">
        <f>IF(DATA!BI31&lt;&gt;"",DATA!BI31&amp;IF(DATA!F31&lt;&gt;"-",DATA!F31,"")&amp;IF(OR(DATA!G31&gt;1,AND(ISNUMBER(DATA!G32),DATA!G32&gt;1)),"_"&amp;DATA!G31,""),"")</f>
        <v>9b_2</v>
      </c>
      <c r="BL31" s="152" t="str">
        <f>IF(AV31="E","e","u")&amp;IF(DATA!BI31&lt;&gt;"",DATA!BI31&amp;IF(DATA!F31&lt;&gt;"-",DATA!F31,"")&amp;IF(OR(DATA!G31&gt;1,AND(ISNUMBER(DATA!G32),DATA!G32&gt;1)),"_"&amp;DATA!G31,""),"")</f>
        <v>u9b_2</v>
      </c>
    </row>
    <row r="32" spans="3:64" ht="14.4" x14ac:dyDescent="0.3">
      <c r="C32" s="124" t="s">
        <v>111</v>
      </c>
      <c r="D32" s="124">
        <v>30051</v>
      </c>
      <c r="E32" s="119">
        <v>11</v>
      </c>
      <c r="F32" s="119" t="s">
        <v>116</v>
      </c>
      <c r="G32" s="119">
        <v>1</v>
      </c>
      <c r="H32" s="125"/>
      <c r="I32" s="126"/>
      <c r="J32" s="126"/>
      <c r="K32" s="126"/>
      <c r="L32" s="126"/>
      <c r="M32" s="126"/>
      <c r="N32" s="126"/>
      <c r="O32" s="119" t="s">
        <v>115</v>
      </c>
      <c r="P32" s="119" t="s">
        <v>6</v>
      </c>
      <c r="Q32" s="119" t="s">
        <v>120</v>
      </c>
      <c r="R32" s="124" t="s">
        <v>101</v>
      </c>
      <c r="S32" s="11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 t="s">
        <v>102</v>
      </c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7" t="s">
        <v>117</v>
      </c>
      <c r="AV32" s="124" t="s">
        <v>118</v>
      </c>
      <c r="AW32" s="124" t="s">
        <v>5</v>
      </c>
      <c r="AX32" s="124" t="s">
        <v>103</v>
      </c>
      <c r="AY32" s="124" t="s">
        <v>114</v>
      </c>
      <c r="AZ32" s="116">
        <v>1</v>
      </c>
      <c r="BA32" s="119" t="s">
        <v>5</v>
      </c>
      <c r="BB32" s="119" t="s">
        <v>2</v>
      </c>
      <c r="BC32" s="124" t="s">
        <v>53</v>
      </c>
      <c r="BD32" s="124" t="s">
        <v>112</v>
      </c>
      <c r="BE32" s="119">
        <v>0.7</v>
      </c>
      <c r="BF32" s="119">
        <v>0.9</v>
      </c>
      <c r="BG32" s="119">
        <v>1</v>
      </c>
      <c r="BH32" s="94"/>
      <c r="BI32" s="152">
        <f t="shared" si="0"/>
        <v>10</v>
      </c>
      <c r="BJ32" s="152">
        <v>28</v>
      </c>
      <c r="BK32" s="152" t="str">
        <f>IF(DATA!BI32&lt;&gt;"",DATA!BI32&amp;IF(DATA!F32&lt;&gt;"-",DATA!F32,"")&amp;IF(OR(DATA!G32&gt;1,AND(ISNUMBER(DATA!G33),DATA!G33&gt;1)),"_"&amp;DATA!G32,""),"")</f>
        <v>10a_1</v>
      </c>
      <c r="BL32" s="152" t="str">
        <f>IF(AV32="E","e","u")&amp;IF(DATA!BI32&lt;&gt;"",DATA!BI32&amp;IF(DATA!F32&lt;&gt;"-",DATA!F32,"")&amp;IF(OR(DATA!G32&gt;1,AND(ISNUMBER(DATA!G33),DATA!G33&gt;1)),"_"&amp;DATA!G32,""),"")</f>
        <v>u10a_1</v>
      </c>
    </row>
    <row r="33" spans="3:64" ht="14.4" x14ac:dyDescent="0.3">
      <c r="C33" s="124" t="s">
        <v>111</v>
      </c>
      <c r="D33" s="124">
        <v>30051</v>
      </c>
      <c r="E33" s="119">
        <v>11</v>
      </c>
      <c r="F33" s="119" t="s">
        <v>116</v>
      </c>
      <c r="G33" s="119">
        <v>2</v>
      </c>
      <c r="H33" s="125"/>
      <c r="I33" s="126"/>
      <c r="J33" s="126"/>
      <c r="K33" s="126"/>
      <c r="L33" s="126"/>
      <c r="M33" s="126"/>
      <c r="N33" s="126"/>
      <c r="O33" s="119" t="s">
        <v>115</v>
      </c>
      <c r="P33" s="119" t="s">
        <v>6</v>
      </c>
      <c r="Q33" s="119" t="s">
        <v>120</v>
      </c>
      <c r="R33" s="124" t="s">
        <v>101</v>
      </c>
      <c r="S33" s="113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 t="s">
        <v>102</v>
      </c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7" t="s">
        <v>117</v>
      </c>
      <c r="AV33" s="124" t="s">
        <v>118</v>
      </c>
      <c r="AW33" s="124" t="s">
        <v>5</v>
      </c>
      <c r="AX33" s="124" t="s">
        <v>103</v>
      </c>
      <c r="AY33" s="124" t="s">
        <v>114</v>
      </c>
      <c r="AZ33" s="116">
        <v>1</v>
      </c>
      <c r="BA33" s="119" t="s">
        <v>5</v>
      </c>
      <c r="BB33" s="119" t="s">
        <v>107</v>
      </c>
      <c r="BC33" s="124" t="s">
        <v>53</v>
      </c>
      <c r="BD33" s="124" t="s">
        <v>112</v>
      </c>
      <c r="BE33" s="119">
        <v>0.6</v>
      </c>
      <c r="BF33" s="119">
        <v>0.8</v>
      </c>
      <c r="BG33" s="119">
        <v>0.9</v>
      </c>
      <c r="BH33" s="94"/>
      <c r="BI33" s="152">
        <f t="shared" si="0"/>
        <v>10</v>
      </c>
      <c r="BJ33" s="152">
        <v>29</v>
      </c>
      <c r="BK33" s="152" t="str">
        <f>IF(DATA!BI33&lt;&gt;"",DATA!BI33&amp;IF(DATA!F33&lt;&gt;"-",DATA!F33,"")&amp;IF(OR(DATA!G33&gt;1,AND(ISNUMBER(DATA!G34),DATA!G34&gt;1)),"_"&amp;DATA!G33,""),"")</f>
        <v>10a_2</v>
      </c>
      <c r="BL33" s="152" t="str">
        <f>IF(AV33="E","e","u")&amp;IF(DATA!BI33&lt;&gt;"",DATA!BI33&amp;IF(DATA!F33&lt;&gt;"-",DATA!F33,"")&amp;IF(OR(DATA!G33&gt;1,AND(ISNUMBER(DATA!G34),DATA!G34&gt;1)),"_"&amp;DATA!G33,""),"")</f>
        <v>u10a_2</v>
      </c>
    </row>
    <row r="34" spans="3:64" ht="14.4" x14ac:dyDescent="0.3">
      <c r="C34" s="124" t="s">
        <v>111</v>
      </c>
      <c r="D34" s="124">
        <v>30051</v>
      </c>
      <c r="E34" s="119">
        <v>11</v>
      </c>
      <c r="F34" s="119" t="s">
        <v>119</v>
      </c>
      <c r="G34" s="119">
        <v>1</v>
      </c>
      <c r="H34" s="125"/>
      <c r="I34" s="126"/>
      <c r="J34" s="126"/>
      <c r="K34" s="126"/>
      <c r="L34" s="126"/>
      <c r="M34" s="126"/>
      <c r="N34" s="126"/>
      <c r="O34" s="119" t="s">
        <v>115</v>
      </c>
      <c r="P34" s="119" t="s">
        <v>6</v>
      </c>
      <c r="Q34" s="119" t="s">
        <v>120</v>
      </c>
      <c r="R34" s="124" t="s">
        <v>101</v>
      </c>
      <c r="S34" s="113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 t="s">
        <v>102</v>
      </c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 t="s">
        <v>103</v>
      </c>
      <c r="AU34" s="127" t="s">
        <v>124</v>
      </c>
      <c r="AV34" s="124" t="s">
        <v>118</v>
      </c>
      <c r="AW34" s="124" t="s">
        <v>6</v>
      </c>
      <c r="AX34" s="124" t="s">
        <v>102</v>
      </c>
      <c r="AY34" s="124" t="s">
        <v>121</v>
      </c>
      <c r="AZ34" s="116">
        <v>1</v>
      </c>
      <c r="BA34" s="124" t="s">
        <v>3</v>
      </c>
      <c r="BB34" s="124" t="s">
        <v>107</v>
      </c>
      <c r="BC34" s="124" t="s">
        <v>53</v>
      </c>
      <c r="BD34" s="124" t="s">
        <v>112</v>
      </c>
      <c r="BE34" s="124">
        <v>0.2</v>
      </c>
      <c r="BF34" s="124">
        <v>0.6</v>
      </c>
      <c r="BG34" s="124">
        <v>0.8</v>
      </c>
      <c r="BH34" s="94"/>
      <c r="BI34" s="152">
        <f t="shared" si="0"/>
        <v>10</v>
      </c>
      <c r="BJ34" s="152">
        <v>30</v>
      </c>
      <c r="BK34" s="152" t="str">
        <f>IF(DATA!BI34&lt;&gt;"",DATA!BI34&amp;IF(DATA!F34&lt;&gt;"-",DATA!F34,"")&amp;IF(OR(DATA!G34&gt;1,AND(ISNUMBER(DATA!G35),DATA!G35&gt;1)),"_"&amp;DATA!G34,""),"")</f>
        <v>10b</v>
      </c>
      <c r="BL34" s="152" t="str">
        <f>IF(AV34="E","e","u")&amp;IF(DATA!BI34&lt;&gt;"",DATA!BI34&amp;IF(DATA!F34&lt;&gt;"-",DATA!F34,"")&amp;IF(OR(DATA!G34&gt;1,AND(ISNUMBER(DATA!G35),DATA!G35&gt;1)),"_"&amp;DATA!G34,""),"")</f>
        <v>u10b</v>
      </c>
    </row>
    <row r="35" spans="3:64" ht="14.4" x14ac:dyDescent="0.3">
      <c r="C35" s="124" t="s">
        <v>111</v>
      </c>
      <c r="D35" s="124">
        <v>30032</v>
      </c>
      <c r="E35" s="119">
        <v>12</v>
      </c>
      <c r="F35" s="119" t="s">
        <v>116</v>
      </c>
      <c r="G35" s="119">
        <v>1</v>
      </c>
      <c r="H35" s="125"/>
      <c r="I35" s="126"/>
      <c r="J35" s="126"/>
      <c r="K35" s="126"/>
      <c r="L35" s="126"/>
      <c r="M35" s="126"/>
      <c r="N35" s="126"/>
      <c r="O35" s="119" t="s">
        <v>101</v>
      </c>
      <c r="P35" s="119" t="s">
        <v>6</v>
      </c>
      <c r="Q35" s="119" t="s">
        <v>113</v>
      </c>
      <c r="R35" s="124" t="s">
        <v>101</v>
      </c>
      <c r="S35" s="113"/>
      <c r="T35" s="124"/>
      <c r="U35" s="124"/>
      <c r="V35" s="124"/>
      <c r="W35" s="124"/>
      <c r="X35" s="124"/>
      <c r="Y35" s="124"/>
      <c r="Z35" s="124"/>
      <c r="AA35" s="124"/>
      <c r="AB35" s="124"/>
      <c r="AC35" s="124" t="s">
        <v>102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7" t="s">
        <v>107</v>
      </c>
      <c r="AV35" s="124" t="s">
        <v>118</v>
      </c>
      <c r="AW35" s="124" t="s">
        <v>6</v>
      </c>
      <c r="AX35" s="124" t="s">
        <v>102</v>
      </c>
      <c r="AY35" s="124" t="s">
        <v>121</v>
      </c>
      <c r="AZ35" s="116">
        <v>1</v>
      </c>
      <c r="BA35" s="124" t="s">
        <v>3</v>
      </c>
      <c r="BB35" s="124" t="s">
        <v>107</v>
      </c>
      <c r="BC35" s="124" t="s">
        <v>47</v>
      </c>
      <c r="BD35" s="124" t="s">
        <v>112</v>
      </c>
      <c r="BE35" s="124">
        <v>0.1</v>
      </c>
      <c r="BF35" s="124">
        <v>0.3</v>
      </c>
      <c r="BG35" s="124">
        <v>0.6</v>
      </c>
      <c r="BH35" s="94"/>
      <c r="BI35" s="152">
        <f t="shared" si="0"/>
        <v>11</v>
      </c>
      <c r="BJ35" s="152">
        <v>31</v>
      </c>
      <c r="BK35" s="152" t="str">
        <f>IF(DATA!BI35&lt;&gt;"",DATA!BI35&amp;IF(DATA!F35&lt;&gt;"-",DATA!F35,"")&amp;IF(OR(DATA!G35&gt;1,AND(ISNUMBER(DATA!G36),DATA!G36&gt;1)),"_"&amp;DATA!G35,""),"")</f>
        <v>11a_1</v>
      </c>
      <c r="BL35" s="152" t="str">
        <f>IF(AV35="E","e","u")&amp;IF(DATA!BI35&lt;&gt;"",DATA!BI35&amp;IF(DATA!F35&lt;&gt;"-",DATA!F35,"")&amp;IF(OR(DATA!G35&gt;1,AND(ISNUMBER(DATA!G36),DATA!G36&gt;1)),"_"&amp;DATA!G35,""),"")</f>
        <v>u11a_1</v>
      </c>
    </row>
    <row r="36" spans="3:64" ht="14.4" x14ac:dyDescent="0.3">
      <c r="C36" s="124" t="s">
        <v>111</v>
      </c>
      <c r="D36" s="124">
        <v>30032</v>
      </c>
      <c r="E36" s="119">
        <v>12</v>
      </c>
      <c r="F36" s="119" t="s">
        <v>116</v>
      </c>
      <c r="G36" s="119">
        <v>2</v>
      </c>
      <c r="H36" s="125"/>
      <c r="I36" s="126"/>
      <c r="J36" s="126"/>
      <c r="K36" s="126"/>
      <c r="L36" s="126"/>
      <c r="M36" s="126"/>
      <c r="N36" s="126"/>
      <c r="O36" s="119" t="s">
        <v>101</v>
      </c>
      <c r="P36" s="119" t="s">
        <v>6</v>
      </c>
      <c r="Q36" s="119" t="s">
        <v>113</v>
      </c>
      <c r="R36" s="124" t="s">
        <v>101</v>
      </c>
      <c r="S36" s="113"/>
      <c r="T36" s="124"/>
      <c r="U36" s="124"/>
      <c r="V36" s="124"/>
      <c r="W36" s="124"/>
      <c r="X36" s="124"/>
      <c r="Y36" s="124"/>
      <c r="Z36" s="124"/>
      <c r="AA36" s="124"/>
      <c r="AB36" s="124"/>
      <c r="AC36" s="124" t="s">
        <v>102</v>
      </c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7" t="s">
        <v>107</v>
      </c>
      <c r="AV36" s="124" t="s">
        <v>118</v>
      </c>
      <c r="AW36" s="124" t="s">
        <v>6</v>
      </c>
      <c r="AX36" s="124" t="s">
        <v>102</v>
      </c>
      <c r="AY36" s="124" t="s">
        <v>121</v>
      </c>
      <c r="AZ36" s="116">
        <v>1</v>
      </c>
      <c r="BA36" s="124" t="s">
        <v>3</v>
      </c>
      <c r="BB36" s="124" t="s">
        <v>107</v>
      </c>
      <c r="BC36" s="124" t="s">
        <v>47</v>
      </c>
      <c r="BD36" s="124" t="s">
        <v>112</v>
      </c>
      <c r="BE36" s="124">
        <v>0.1</v>
      </c>
      <c r="BF36" s="124">
        <v>0.3</v>
      </c>
      <c r="BG36" s="124">
        <v>0.6</v>
      </c>
      <c r="BH36" s="94"/>
      <c r="BI36" s="152">
        <f t="shared" si="0"/>
        <v>11</v>
      </c>
      <c r="BJ36" s="152">
        <v>32</v>
      </c>
      <c r="BK36" s="152" t="str">
        <f>IF(DATA!BI36&lt;&gt;"",DATA!BI36&amp;IF(DATA!F36&lt;&gt;"-",DATA!F36,"")&amp;IF(OR(DATA!G36&gt;1,AND(ISNUMBER(DATA!G37),DATA!G37&gt;1)),"_"&amp;DATA!G36,""),"")</f>
        <v>11a_2</v>
      </c>
      <c r="BL36" s="152" t="str">
        <f>IF(AV36="E","e","u")&amp;IF(DATA!BI36&lt;&gt;"",DATA!BI36&amp;IF(DATA!F36&lt;&gt;"-",DATA!F36,"")&amp;IF(OR(DATA!G36&gt;1,AND(ISNUMBER(DATA!G37),DATA!G37&gt;1)),"_"&amp;DATA!G36,""),"")</f>
        <v>u11a_2</v>
      </c>
    </row>
    <row r="37" spans="3:64" ht="14.4" x14ac:dyDescent="0.3">
      <c r="C37" s="124" t="s">
        <v>111</v>
      </c>
      <c r="D37" s="124">
        <v>30032</v>
      </c>
      <c r="E37" s="119">
        <v>12</v>
      </c>
      <c r="F37" s="119" t="s">
        <v>119</v>
      </c>
      <c r="G37" s="119">
        <v>1</v>
      </c>
      <c r="H37" s="125"/>
      <c r="I37" s="126"/>
      <c r="J37" s="126"/>
      <c r="K37" s="126"/>
      <c r="L37" s="126"/>
      <c r="M37" s="126"/>
      <c r="N37" s="126"/>
      <c r="O37" s="119" t="s">
        <v>101</v>
      </c>
      <c r="P37" s="119" t="s">
        <v>6</v>
      </c>
      <c r="Q37" s="119" t="s">
        <v>113</v>
      </c>
      <c r="R37" s="124" t="s">
        <v>101</v>
      </c>
      <c r="S37" s="113"/>
      <c r="T37" s="124"/>
      <c r="U37" s="124"/>
      <c r="V37" s="124"/>
      <c r="W37" s="124"/>
      <c r="X37" s="124"/>
      <c r="Y37" s="124"/>
      <c r="Z37" s="124"/>
      <c r="AA37" s="124"/>
      <c r="AB37" s="124"/>
      <c r="AC37" s="124" t="s">
        <v>102</v>
      </c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7" t="s">
        <v>107</v>
      </c>
      <c r="AV37" s="124" t="s">
        <v>118</v>
      </c>
      <c r="AW37" s="124" t="s">
        <v>6</v>
      </c>
      <c r="AX37" s="124" t="s">
        <v>102</v>
      </c>
      <c r="AY37" s="124" t="s">
        <v>114</v>
      </c>
      <c r="AZ37" s="116">
        <v>1</v>
      </c>
      <c r="BA37" s="124" t="s">
        <v>3</v>
      </c>
      <c r="BB37" s="124" t="s">
        <v>107</v>
      </c>
      <c r="BC37" s="124" t="s">
        <v>47</v>
      </c>
      <c r="BD37" s="124" t="s">
        <v>112</v>
      </c>
      <c r="BE37" s="124">
        <v>0.1</v>
      </c>
      <c r="BF37" s="124">
        <v>0.2</v>
      </c>
      <c r="BG37" s="124">
        <v>0.5</v>
      </c>
      <c r="BH37" s="94"/>
      <c r="BI37" s="152">
        <f t="shared" si="0"/>
        <v>11</v>
      </c>
      <c r="BJ37" s="152">
        <v>33</v>
      </c>
      <c r="BK37" s="152" t="str">
        <f>IF(DATA!BI37&lt;&gt;"",DATA!BI37&amp;IF(DATA!F37&lt;&gt;"-",DATA!F37,"")&amp;IF(OR(DATA!G37&gt;1,AND(ISNUMBER(DATA!G38),DATA!G38&gt;1)),"_"&amp;DATA!G37,""),"")</f>
        <v>11b</v>
      </c>
      <c r="BL37" s="152" t="str">
        <f>IF(AV37="E","e","u")&amp;IF(DATA!BI37&lt;&gt;"",DATA!BI37&amp;IF(DATA!F37&lt;&gt;"-",DATA!F37,"")&amp;IF(OR(DATA!G37&gt;1,AND(ISNUMBER(DATA!G38),DATA!G38&gt;1)),"_"&amp;DATA!G37,""),"")</f>
        <v>u11b</v>
      </c>
    </row>
    <row r="38" spans="3:64" ht="14.4" x14ac:dyDescent="0.3">
      <c r="C38" s="124" t="s">
        <v>111</v>
      </c>
      <c r="D38" s="124">
        <v>30053</v>
      </c>
      <c r="E38" s="119">
        <v>13</v>
      </c>
      <c r="F38" s="119" t="s">
        <v>116</v>
      </c>
      <c r="G38" s="119">
        <v>1</v>
      </c>
      <c r="H38" s="125"/>
      <c r="I38" s="126"/>
      <c r="J38" s="126"/>
      <c r="K38" s="126"/>
      <c r="L38" s="126"/>
      <c r="M38" s="126"/>
      <c r="N38" s="126"/>
      <c r="O38" s="119" t="s">
        <v>115</v>
      </c>
      <c r="P38" s="119" t="s">
        <v>6</v>
      </c>
      <c r="Q38" s="119" t="s">
        <v>113</v>
      </c>
      <c r="R38" s="124" t="s">
        <v>101</v>
      </c>
      <c r="S38" s="113"/>
      <c r="T38" s="124"/>
      <c r="U38" s="124" t="s">
        <v>102</v>
      </c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 t="s">
        <v>102</v>
      </c>
      <c r="AS38" s="124"/>
      <c r="AT38" s="124"/>
      <c r="AU38" s="127" t="s">
        <v>117</v>
      </c>
      <c r="AV38" s="124" t="s">
        <v>118</v>
      </c>
      <c r="AW38" s="124" t="s">
        <v>6</v>
      </c>
      <c r="AX38" s="124" t="s">
        <v>103</v>
      </c>
      <c r="AY38" s="124" t="s">
        <v>114</v>
      </c>
      <c r="AZ38" s="116">
        <v>1</v>
      </c>
      <c r="BA38" s="124" t="s">
        <v>5</v>
      </c>
      <c r="BB38" s="124" t="s">
        <v>2</v>
      </c>
      <c r="BC38" s="124" t="s">
        <v>39</v>
      </c>
      <c r="BD38" s="124" t="s">
        <v>62</v>
      </c>
      <c r="BE38" s="124">
        <v>0.6</v>
      </c>
      <c r="BF38" s="124">
        <v>0.8</v>
      </c>
      <c r="BG38" s="124">
        <v>0.9</v>
      </c>
      <c r="BH38" s="94"/>
      <c r="BI38" s="152">
        <f t="shared" si="0"/>
        <v>12</v>
      </c>
      <c r="BJ38" s="152">
        <v>34</v>
      </c>
      <c r="BK38" s="152" t="str">
        <f>IF(DATA!BI38&lt;&gt;"",DATA!BI38&amp;IF(DATA!F38&lt;&gt;"-",DATA!F38,"")&amp;IF(OR(DATA!G38&gt;1,AND(ISNUMBER(DATA!G39),DATA!G39&gt;1)),"_"&amp;DATA!G38,""),"")</f>
        <v>12a</v>
      </c>
      <c r="BL38" s="152" t="str">
        <f>IF(AV38="E","e","u")&amp;IF(DATA!BI38&lt;&gt;"",DATA!BI38&amp;IF(DATA!F38&lt;&gt;"-",DATA!F38,"")&amp;IF(OR(DATA!G38&gt;1,AND(ISNUMBER(DATA!G39),DATA!G39&gt;1)),"_"&amp;DATA!G38,""),"")</f>
        <v>u12a</v>
      </c>
    </row>
    <row r="39" spans="3:64" ht="14.4" x14ac:dyDescent="0.3">
      <c r="C39" s="124" t="s">
        <v>111</v>
      </c>
      <c r="D39" s="124">
        <v>30053</v>
      </c>
      <c r="E39" s="124">
        <v>13</v>
      </c>
      <c r="F39" s="124" t="s">
        <v>119</v>
      </c>
      <c r="G39" s="124">
        <v>1</v>
      </c>
      <c r="H39" s="125"/>
      <c r="I39" s="126"/>
      <c r="J39" s="126"/>
      <c r="K39" s="126"/>
      <c r="L39" s="126"/>
      <c r="M39" s="126"/>
      <c r="N39" s="126"/>
      <c r="O39" s="119" t="s">
        <v>115</v>
      </c>
      <c r="P39" s="119" t="s">
        <v>6</v>
      </c>
      <c r="Q39" s="119" t="s">
        <v>113</v>
      </c>
      <c r="R39" s="124" t="s">
        <v>101</v>
      </c>
      <c r="S39" s="113"/>
      <c r="T39" s="124"/>
      <c r="U39" s="124" t="s">
        <v>102</v>
      </c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 t="s">
        <v>102</v>
      </c>
      <c r="AS39" s="124"/>
      <c r="AT39" s="124"/>
      <c r="AU39" s="127" t="s">
        <v>117</v>
      </c>
      <c r="AV39" s="124" t="s">
        <v>118</v>
      </c>
      <c r="AW39" s="124" t="s">
        <v>6</v>
      </c>
      <c r="AX39" s="124" t="s">
        <v>103</v>
      </c>
      <c r="AY39" s="124" t="s">
        <v>121</v>
      </c>
      <c r="AZ39" s="116">
        <v>1</v>
      </c>
      <c r="BA39" s="124" t="s">
        <v>3</v>
      </c>
      <c r="BB39" s="124" t="s">
        <v>2</v>
      </c>
      <c r="BC39" s="124" t="s">
        <v>39</v>
      </c>
      <c r="BD39" s="124" t="s">
        <v>62</v>
      </c>
      <c r="BE39" s="124">
        <v>0.2</v>
      </c>
      <c r="BF39" s="124">
        <v>0.5</v>
      </c>
      <c r="BG39" s="124">
        <v>0.8</v>
      </c>
      <c r="BH39" s="94"/>
      <c r="BI39" s="152">
        <f t="shared" si="0"/>
        <v>12</v>
      </c>
      <c r="BJ39" s="152">
        <v>35</v>
      </c>
      <c r="BK39" s="152" t="str">
        <f>IF(DATA!BI39&lt;&gt;"",DATA!BI39&amp;IF(DATA!F39&lt;&gt;"-",DATA!F39,"")&amp;IF(OR(DATA!G39&gt;1,AND(ISNUMBER(DATA!G40),DATA!G40&gt;1)),"_"&amp;DATA!G39,""),"")</f>
        <v>12b</v>
      </c>
      <c r="BL39" s="152" t="str">
        <f>IF(AV39="E","e","u")&amp;IF(DATA!BI39&lt;&gt;"",DATA!BI39&amp;IF(DATA!F39&lt;&gt;"-",DATA!F39,"")&amp;IF(OR(DATA!G39&gt;1,AND(ISNUMBER(DATA!G40),DATA!G40&gt;1)),"_"&amp;DATA!G39,""),"")</f>
        <v>u12b</v>
      </c>
    </row>
    <row r="40" spans="3:64" ht="14.4" x14ac:dyDescent="0.3">
      <c r="C40" s="124" t="s">
        <v>111</v>
      </c>
      <c r="D40" s="124">
        <v>30053</v>
      </c>
      <c r="E40" s="124">
        <v>13</v>
      </c>
      <c r="F40" s="124" t="s">
        <v>125</v>
      </c>
      <c r="G40" s="124">
        <v>1</v>
      </c>
      <c r="H40" s="125"/>
      <c r="I40" s="126"/>
      <c r="J40" s="126"/>
      <c r="K40" s="126"/>
      <c r="L40" s="126"/>
      <c r="M40" s="126"/>
      <c r="N40" s="126"/>
      <c r="O40" s="119" t="s">
        <v>115</v>
      </c>
      <c r="P40" s="119" t="s">
        <v>6</v>
      </c>
      <c r="Q40" s="119" t="s">
        <v>113</v>
      </c>
      <c r="R40" s="124" t="s">
        <v>101</v>
      </c>
      <c r="S40" s="113"/>
      <c r="T40" s="124"/>
      <c r="U40" s="124" t="s">
        <v>102</v>
      </c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 t="s">
        <v>102</v>
      </c>
      <c r="AS40" s="124"/>
      <c r="AT40" s="124"/>
      <c r="AU40" s="127" t="s">
        <v>117</v>
      </c>
      <c r="AV40" s="124" t="s">
        <v>118</v>
      </c>
      <c r="AW40" s="124" t="s">
        <v>6</v>
      </c>
      <c r="AX40" s="124" t="s">
        <v>102</v>
      </c>
      <c r="AY40" s="124" t="s">
        <v>121</v>
      </c>
      <c r="AZ40" s="116">
        <v>1</v>
      </c>
      <c r="BA40" s="124" t="s">
        <v>3</v>
      </c>
      <c r="BB40" s="124" t="s">
        <v>2</v>
      </c>
      <c r="BC40" s="124" t="s">
        <v>39</v>
      </c>
      <c r="BD40" s="124" t="s">
        <v>62</v>
      </c>
      <c r="BE40" s="124">
        <v>0.2</v>
      </c>
      <c r="BF40" s="124">
        <v>0.4</v>
      </c>
      <c r="BG40" s="124">
        <v>0.6</v>
      </c>
      <c r="BH40" s="94"/>
      <c r="BI40" s="152">
        <f t="shared" si="0"/>
        <v>12</v>
      </c>
      <c r="BJ40" s="152">
        <v>36</v>
      </c>
      <c r="BK40" s="152" t="str">
        <f>IF(DATA!BI40&lt;&gt;"",DATA!BI40&amp;IF(DATA!F40&lt;&gt;"-",DATA!F40,"")&amp;IF(OR(DATA!G40&gt;1,AND(ISNUMBER(DATA!G41),DATA!G41&gt;1)),"_"&amp;DATA!G40,""),"")</f>
        <v>12c_1</v>
      </c>
      <c r="BL40" s="152" t="str">
        <f>IF(AV40="E","e","u")&amp;IF(DATA!BI40&lt;&gt;"",DATA!BI40&amp;IF(DATA!F40&lt;&gt;"-",DATA!F40,"")&amp;IF(OR(DATA!G40&gt;1,AND(ISNUMBER(DATA!G41),DATA!G41&gt;1)),"_"&amp;DATA!G40,""),"")</f>
        <v>u12c_1</v>
      </c>
    </row>
    <row r="41" spans="3:64" ht="14.4" x14ac:dyDescent="0.3">
      <c r="C41" s="124" t="s">
        <v>111</v>
      </c>
      <c r="D41" s="124">
        <v>30053</v>
      </c>
      <c r="E41" s="124">
        <v>13</v>
      </c>
      <c r="F41" s="124" t="s">
        <v>125</v>
      </c>
      <c r="G41" s="124">
        <v>2</v>
      </c>
      <c r="H41" s="125"/>
      <c r="I41" s="126"/>
      <c r="J41" s="126"/>
      <c r="K41" s="126"/>
      <c r="L41" s="126"/>
      <c r="M41" s="126"/>
      <c r="N41" s="126"/>
      <c r="O41" s="119" t="s">
        <v>115</v>
      </c>
      <c r="P41" s="119" t="s">
        <v>6</v>
      </c>
      <c r="Q41" s="119" t="s">
        <v>113</v>
      </c>
      <c r="R41" s="124" t="s">
        <v>101</v>
      </c>
      <c r="S41" s="113"/>
      <c r="T41" s="124"/>
      <c r="U41" s="124" t="s">
        <v>102</v>
      </c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 t="s">
        <v>103</v>
      </c>
      <c r="AS41" s="124"/>
      <c r="AT41" s="124"/>
      <c r="AU41" s="127" t="s">
        <v>117</v>
      </c>
      <c r="AV41" s="124" t="s">
        <v>118</v>
      </c>
      <c r="AW41" s="124" t="s">
        <v>6</v>
      </c>
      <c r="AX41" s="124" t="s">
        <v>102</v>
      </c>
      <c r="AY41" s="124" t="s">
        <v>121</v>
      </c>
      <c r="AZ41" s="116">
        <v>1</v>
      </c>
      <c r="BA41" s="124" t="s">
        <v>3</v>
      </c>
      <c r="BB41" s="124" t="s">
        <v>107</v>
      </c>
      <c r="BC41" s="124" t="s">
        <v>39</v>
      </c>
      <c r="BD41" s="124" t="s">
        <v>112</v>
      </c>
      <c r="BE41" s="124">
        <v>0.2</v>
      </c>
      <c r="BF41" s="124">
        <v>0.4</v>
      </c>
      <c r="BG41" s="124">
        <v>0.6</v>
      </c>
      <c r="BH41" s="94"/>
      <c r="BI41" s="152">
        <f t="shared" si="0"/>
        <v>12</v>
      </c>
      <c r="BJ41" s="152">
        <v>37</v>
      </c>
      <c r="BK41" s="152" t="str">
        <f>IF(DATA!BI41&lt;&gt;"",DATA!BI41&amp;IF(DATA!F41&lt;&gt;"-",DATA!F41,"")&amp;IF(OR(DATA!G41&gt;1,AND(ISNUMBER(DATA!G42),DATA!G42&gt;1)),"_"&amp;DATA!G41,""),"")</f>
        <v>12c_2</v>
      </c>
      <c r="BL41" s="152" t="str">
        <f>IF(AV41="E","e","u")&amp;IF(DATA!BI41&lt;&gt;"",DATA!BI41&amp;IF(DATA!F41&lt;&gt;"-",DATA!F41,"")&amp;IF(OR(DATA!G41&gt;1,AND(ISNUMBER(DATA!G42),DATA!G42&gt;1)),"_"&amp;DATA!G41,""),"")</f>
        <v>u12c_2</v>
      </c>
    </row>
    <row r="42" spans="3:64" ht="14.4" x14ac:dyDescent="0.3">
      <c r="C42" s="124" t="s">
        <v>111</v>
      </c>
      <c r="D42" s="124">
        <v>30050</v>
      </c>
      <c r="E42" s="124">
        <v>14</v>
      </c>
      <c r="F42" s="124" t="s">
        <v>116</v>
      </c>
      <c r="G42" s="124">
        <v>1</v>
      </c>
      <c r="H42" s="125"/>
      <c r="I42" s="126"/>
      <c r="J42" s="126"/>
      <c r="K42" s="126"/>
      <c r="L42" s="126"/>
      <c r="M42" s="126"/>
      <c r="N42" s="126"/>
      <c r="O42" s="119" t="s">
        <v>115</v>
      </c>
      <c r="P42" s="119" t="s">
        <v>6</v>
      </c>
      <c r="Q42" s="119" t="s">
        <v>115</v>
      </c>
      <c r="R42" s="124" t="s">
        <v>101</v>
      </c>
      <c r="S42" s="113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 t="s">
        <v>102</v>
      </c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7" t="s">
        <v>2</v>
      </c>
      <c r="AV42" s="124" t="s">
        <v>118</v>
      </c>
      <c r="AW42" s="124" t="s">
        <v>6</v>
      </c>
      <c r="AX42" s="124" t="s">
        <v>103</v>
      </c>
      <c r="AY42" s="124" t="s">
        <v>102</v>
      </c>
      <c r="AZ42" s="116">
        <v>1</v>
      </c>
      <c r="BA42" s="124" t="s">
        <v>5</v>
      </c>
      <c r="BB42" s="124" t="s">
        <v>2</v>
      </c>
      <c r="BC42" s="124" t="s">
        <v>53</v>
      </c>
      <c r="BD42" s="124" t="s">
        <v>112</v>
      </c>
      <c r="BE42" s="124">
        <v>0.5</v>
      </c>
      <c r="BF42" s="124">
        <v>0.7</v>
      </c>
      <c r="BG42" s="124">
        <v>0.8</v>
      </c>
      <c r="BH42" s="94"/>
      <c r="BI42" s="152">
        <f t="shared" si="0"/>
        <v>13</v>
      </c>
      <c r="BJ42" s="152">
        <v>38</v>
      </c>
      <c r="BK42" s="152" t="str">
        <f>IF(DATA!BI42&lt;&gt;"",DATA!BI42&amp;IF(DATA!F42&lt;&gt;"-",DATA!F42,"")&amp;IF(OR(DATA!G42&gt;1,AND(ISNUMBER(DATA!G43),DATA!G43&gt;1)),"_"&amp;DATA!G42,""),"")</f>
        <v>13a_1</v>
      </c>
      <c r="BL42" s="152" t="str">
        <f>IF(AV42="E","e","u")&amp;IF(DATA!BI42&lt;&gt;"",DATA!BI42&amp;IF(DATA!F42&lt;&gt;"-",DATA!F42,"")&amp;IF(OR(DATA!G42&gt;1,AND(ISNUMBER(DATA!G43),DATA!G43&gt;1)),"_"&amp;DATA!G42,""),"")</f>
        <v>u13a_1</v>
      </c>
    </row>
    <row r="43" spans="3:64" ht="14.4" x14ac:dyDescent="0.3">
      <c r="C43" s="124" t="s">
        <v>111</v>
      </c>
      <c r="D43" s="124">
        <v>30050</v>
      </c>
      <c r="E43" s="124">
        <v>14</v>
      </c>
      <c r="F43" s="124" t="s">
        <v>116</v>
      </c>
      <c r="G43" s="124">
        <v>2</v>
      </c>
      <c r="H43" s="125"/>
      <c r="I43" s="126"/>
      <c r="J43" s="126"/>
      <c r="K43" s="126"/>
      <c r="L43" s="126"/>
      <c r="M43" s="126"/>
      <c r="N43" s="126"/>
      <c r="O43" s="119" t="s">
        <v>115</v>
      </c>
      <c r="P43" s="119" t="s">
        <v>6</v>
      </c>
      <c r="Q43" s="119" t="s">
        <v>115</v>
      </c>
      <c r="R43" s="124" t="s">
        <v>101</v>
      </c>
      <c r="S43" s="113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 t="s">
        <v>102</v>
      </c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7" t="s">
        <v>2</v>
      </c>
      <c r="AV43" s="124" t="s">
        <v>118</v>
      </c>
      <c r="AW43" s="124" t="s">
        <v>6</v>
      </c>
      <c r="AX43" s="124" t="s">
        <v>103</v>
      </c>
      <c r="AY43" s="124" t="s">
        <v>102</v>
      </c>
      <c r="AZ43" s="116">
        <v>1</v>
      </c>
      <c r="BA43" s="124" t="s">
        <v>5</v>
      </c>
      <c r="BB43" s="124" t="s">
        <v>2</v>
      </c>
      <c r="BC43" s="124" t="s">
        <v>53</v>
      </c>
      <c r="BD43" s="124" t="s">
        <v>112</v>
      </c>
      <c r="BE43" s="124">
        <v>0.3</v>
      </c>
      <c r="BF43" s="124">
        <v>0.5</v>
      </c>
      <c r="BG43" s="124">
        <v>0.6</v>
      </c>
      <c r="BH43" s="94"/>
      <c r="BI43" s="152">
        <f t="shared" si="0"/>
        <v>13</v>
      </c>
      <c r="BJ43" s="152">
        <v>39</v>
      </c>
      <c r="BK43" s="152" t="str">
        <f>IF(DATA!BI43&lt;&gt;"",DATA!BI43&amp;IF(DATA!F43&lt;&gt;"-",DATA!F43,"")&amp;IF(OR(DATA!G43&gt;1,AND(ISNUMBER(DATA!G44),DATA!G44&gt;1)),"_"&amp;DATA!G43,""),"")</f>
        <v>13a_2</v>
      </c>
      <c r="BL43" s="152" t="str">
        <f>IF(AV43="E","e","u")&amp;IF(DATA!BI43&lt;&gt;"",DATA!BI43&amp;IF(DATA!F43&lt;&gt;"-",DATA!F43,"")&amp;IF(OR(DATA!G43&gt;1,AND(ISNUMBER(DATA!G44),DATA!G44&gt;1)),"_"&amp;DATA!G43,""),"")</f>
        <v>u13a_2</v>
      </c>
    </row>
    <row r="44" spans="3:64" ht="14.4" x14ac:dyDescent="0.3">
      <c r="C44" s="124" t="s">
        <v>111</v>
      </c>
      <c r="D44" s="124">
        <v>30050</v>
      </c>
      <c r="E44" s="124">
        <v>14</v>
      </c>
      <c r="F44" s="124" t="s">
        <v>119</v>
      </c>
      <c r="G44" s="124">
        <v>1</v>
      </c>
      <c r="H44" s="125"/>
      <c r="I44" s="126"/>
      <c r="J44" s="126"/>
      <c r="K44" s="126"/>
      <c r="L44" s="126"/>
      <c r="M44" s="126"/>
      <c r="N44" s="126"/>
      <c r="O44" s="119" t="s">
        <v>115</v>
      </c>
      <c r="P44" s="119" t="s">
        <v>6</v>
      </c>
      <c r="Q44" s="119" t="s">
        <v>115</v>
      </c>
      <c r="R44" s="124" t="s">
        <v>101</v>
      </c>
      <c r="S44" s="113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 t="s">
        <v>103</v>
      </c>
      <c r="AJ44" s="124"/>
      <c r="AK44" s="124" t="s">
        <v>103</v>
      </c>
      <c r="AL44" s="124" t="s">
        <v>102</v>
      </c>
      <c r="AM44" s="124"/>
      <c r="AN44" s="124"/>
      <c r="AO44" s="124"/>
      <c r="AP44" s="124"/>
      <c r="AQ44" s="124"/>
      <c r="AR44" s="124"/>
      <c r="AS44" s="124"/>
      <c r="AT44" s="124"/>
      <c r="AU44" s="127" t="s">
        <v>120</v>
      </c>
      <c r="AV44" s="124" t="s">
        <v>118</v>
      </c>
      <c r="AW44" s="124" t="s">
        <v>6</v>
      </c>
      <c r="AX44" s="124" t="s">
        <v>126</v>
      </c>
      <c r="AY44" s="124" t="s">
        <v>121</v>
      </c>
      <c r="AZ44" s="116">
        <v>1</v>
      </c>
      <c r="BA44" s="124" t="s">
        <v>3</v>
      </c>
      <c r="BB44" s="124" t="s">
        <v>120</v>
      </c>
      <c r="BC44" s="124" t="s">
        <v>56</v>
      </c>
      <c r="BD44" s="124" t="s">
        <v>112</v>
      </c>
      <c r="BE44" s="124">
        <v>0.4</v>
      </c>
      <c r="BF44" s="124">
        <v>0.6</v>
      </c>
      <c r="BG44" s="124">
        <v>0.7</v>
      </c>
      <c r="BH44" s="94"/>
      <c r="BI44" s="152">
        <f t="shared" si="0"/>
        <v>13</v>
      </c>
      <c r="BJ44" s="152">
        <v>40</v>
      </c>
      <c r="BK44" s="152" t="str">
        <f>IF(DATA!BI44&lt;&gt;"",DATA!BI44&amp;IF(DATA!F44&lt;&gt;"-",DATA!F44,"")&amp;IF(OR(DATA!G44&gt;1,AND(ISNUMBER(DATA!G45),DATA!G45&gt;1)),"_"&amp;DATA!G44,""),"")</f>
        <v>13b_1</v>
      </c>
      <c r="BL44" s="152" t="str">
        <f>IF(AV44="E","e","u")&amp;IF(DATA!BI44&lt;&gt;"",DATA!BI44&amp;IF(DATA!F44&lt;&gt;"-",DATA!F44,"")&amp;IF(OR(DATA!G44&gt;1,AND(ISNUMBER(DATA!G45),DATA!G45&gt;1)),"_"&amp;DATA!G44,""),"")</f>
        <v>u13b_1</v>
      </c>
    </row>
    <row r="45" spans="3:64" ht="14.4" x14ac:dyDescent="0.3">
      <c r="C45" s="124" t="s">
        <v>111</v>
      </c>
      <c r="D45" s="124">
        <v>30050</v>
      </c>
      <c r="E45" s="124">
        <v>14</v>
      </c>
      <c r="F45" s="124" t="s">
        <v>119</v>
      </c>
      <c r="G45" s="124">
        <v>2</v>
      </c>
      <c r="H45" s="125"/>
      <c r="I45" s="126"/>
      <c r="J45" s="126"/>
      <c r="K45" s="126"/>
      <c r="L45" s="126"/>
      <c r="M45" s="126"/>
      <c r="N45" s="126"/>
      <c r="O45" s="119" t="s">
        <v>115</v>
      </c>
      <c r="P45" s="119" t="s">
        <v>6</v>
      </c>
      <c r="Q45" s="119" t="s">
        <v>115</v>
      </c>
      <c r="R45" s="124" t="s">
        <v>101</v>
      </c>
      <c r="S45" s="113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 t="s">
        <v>103</v>
      </c>
      <c r="AJ45" s="124"/>
      <c r="AK45" s="124" t="s">
        <v>103</v>
      </c>
      <c r="AL45" s="124" t="s">
        <v>102</v>
      </c>
      <c r="AM45" s="124"/>
      <c r="AN45" s="124"/>
      <c r="AO45" s="124"/>
      <c r="AP45" s="124"/>
      <c r="AQ45" s="124"/>
      <c r="AR45" s="124"/>
      <c r="AS45" s="124"/>
      <c r="AT45" s="124"/>
      <c r="AU45" s="127" t="s">
        <v>120</v>
      </c>
      <c r="AV45" s="124" t="s">
        <v>118</v>
      </c>
      <c r="AW45" s="124" t="s">
        <v>6</v>
      </c>
      <c r="AX45" s="124" t="s">
        <v>126</v>
      </c>
      <c r="AY45" s="124" t="s">
        <v>121</v>
      </c>
      <c r="AZ45" s="116">
        <v>1</v>
      </c>
      <c r="BA45" s="124" t="s">
        <v>1</v>
      </c>
      <c r="BB45" s="124" t="s">
        <v>120</v>
      </c>
      <c r="BC45" s="124" t="s">
        <v>56</v>
      </c>
      <c r="BD45" s="124" t="s">
        <v>112</v>
      </c>
      <c r="BE45" s="124">
        <v>0.2</v>
      </c>
      <c r="BF45" s="124">
        <v>0.4</v>
      </c>
      <c r="BG45" s="124">
        <v>0.5</v>
      </c>
      <c r="BH45" s="94"/>
      <c r="BI45" s="152">
        <f t="shared" si="0"/>
        <v>13</v>
      </c>
      <c r="BJ45" s="152">
        <v>41</v>
      </c>
      <c r="BK45" s="152" t="str">
        <f>IF(DATA!BI45&lt;&gt;"",DATA!BI45&amp;IF(DATA!F45&lt;&gt;"-",DATA!F45,"")&amp;IF(OR(DATA!G45&gt;1,AND(ISNUMBER(DATA!G46),DATA!G46&gt;1)),"_"&amp;DATA!G45,""),"")</f>
        <v>13b_2</v>
      </c>
      <c r="BL45" s="152" t="str">
        <f>IF(AV45="E","e","u")&amp;IF(DATA!BI45&lt;&gt;"",DATA!BI45&amp;IF(DATA!F45&lt;&gt;"-",DATA!F45,"")&amp;IF(OR(DATA!G45&gt;1,AND(ISNUMBER(DATA!G46),DATA!G46&gt;1)),"_"&amp;DATA!G45,""),"")</f>
        <v>u13b_2</v>
      </c>
    </row>
    <row r="46" spans="3:64" ht="14.4" x14ac:dyDescent="0.3">
      <c r="C46" s="124" t="s">
        <v>111</v>
      </c>
      <c r="D46" s="124">
        <v>30544</v>
      </c>
      <c r="E46" s="124">
        <v>15</v>
      </c>
      <c r="F46" s="124"/>
      <c r="G46" s="124">
        <v>1</v>
      </c>
      <c r="H46" s="125"/>
      <c r="I46" s="126"/>
      <c r="J46" s="126"/>
      <c r="K46" s="126"/>
      <c r="L46" s="126"/>
      <c r="M46" s="126"/>
      <c r="N46" s="126"/>
      <c r="O46" s="119" t="s">
        <v>5</v>
      </c>
      <c r="P46" s="119" t="s">
        <v>115</v>
      </c>
      <c r="Q46" s="119" t="s">
        <v>120</v>
      </c>
      <c r="R46" s="124" t="s">
        <v>101</v>
      </c>
      <c r="S46" s="113"/>
      <c r="T46" s="124"/>
      <c r="U46" s="124"/>
      <c r="V46" s="124"/>
      <c r="W46" s="124"/>
      <c r="X46" s="124"/>
      <c r="Y46" s="124"/>
      <c r="Z46" s="124" t="s">
        <v>102</v>
      </c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7" t="s">
        <v>122</v>
      </c>
      <c r="AV46" s="124" t="s">
        <v>118</v>
      </c>
      <c r="AW46" s="124" t="s">
        <v>6</v>
      </c>
      <c r="AX46" s="124" t="s">
        <v>102</v>
      </c>
      <c r="AY46" s="124" t="s">
        <v>127</v>
      </c>
      <c r="AZ46" s="116">
        <v>1</v>
      </c>
      <c r="BA46" s="124" t="s">
        <v>5</v>
      </c>
      <c r="BB46" s="124" t="s">
        <v>110</v>
      </c>
      <c r="BC46" s="124" t="s">
        <v>44</v>
      </c>
      <c r="BD46" s="124" t="s">
        <v>112</v>
      </c>
      <c r="BE46" s="124">
        <v>0.3</v>
      </c>
      <c r="BF46" s="124">
        <v>0.6</v>
      </c>
      <c r="BG46" s="124">
        <v>0.9</v>
      </c>
      <c r="BH46" s="94"/>
      <c r="BI46" s="152">
        <f t="shared" si="0"/>
        <v>14</v>
      </c>
      <c r="BJ46" s="152">
        <v>42</v>
      </c>
      <c r="BK46" s="152" t="str">
        <f>IF(DATA!BI46&lt;&gt;"",DATA!BI46&amp;IF(DATA!F46&lt;&gt;"-",DATA!F46,"")&amp;IF(OR(DATA!G46&gt;1,AND(ISNUMBER(DATA!G47),DATA!G47&gt;1)),"_"&amp;DATA!G46,""),"")</f>
        <v>14_1</v>
      </c>
      <c r="BL46" s="152" t="str">
        <f>IF(AV46="E","e","u")&amp;IF(DATA!BI46&lt;&gt;"",DATA!BI46&amp;IF(DATA!F46&lt;&gt;"-",DATA!F46,"")&amp;IF(OR(DATA!G46&gt;1,AND(ISNUMBER(DATA!G47),DATA!G47&gt;1)),"_"&amp;DATA!G46,""),"")</f>
        <v>u14_1</v>
      </c>
    </row>
    <row r="47" spans="3:64" ht="14.4" x14ac:dyDescent="0.3">
      <c r="C47" s="124" t="s">
        <v>111</v>
      </c>
      <c r="D47" s="124">
        <v>30544</v>
      </c>
      <c r="E47" s="124">
        <v>15</v>
      </c>
      <c r="F47" s="124"/>
      <c r="G47" s="124">
        <v>2</v>
      </c>
      <c r="H47" s="125"/>
      <c r="I47" s="126"/>
      <c r="J47" s="126"/>
      <c r="K47" s="126"/>
      <c r="L47" s="126"/>
      <c r="M47" s="126"/>
      <c r="N47" s="126"/>
      <c r="O47" s="119" t="s">
        <v>5</v>
      </c>
      <c r="P47" s="119" t="s">
        <v>115</v>
      </c>
      <c r="Q47" s="119" t="s">
        <v>120</v>
      </c>
      <c r="R47" s="124" t="s">
        <v>101</v>
      </c>
      <c r="S47" s="113"/>
      <c r="T47" s="124"/>
      <c r="U47" s="124"/>
      <c r="V47" s="124"/>
      <c r="W47" s="124"/>
      <c r="X47" s="124"/>
      <c r="Y47" s="124"/>
      <c r="Z47" s="124" t="s">
        <v>102</v>
      </c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7" t="s">
        <v>122</v>
      </c>
      <c r="AV47" s="124" t="s">
        <v>118</v>
      </c>
      <c r="AW47" s="124" t="s">
        <v>6</v>
      </c>
      <c r="AX47" s="124" t="s">
        <v>102</v>
      </c>
      <c r="AY47" s="124" t="s">
        <v>127</v>
      </c>
      <c r="AZ47" s="116">
        <v>1</v>
      </c>
      <c r="BA47" s="124" t="s">
        <v>3</v>
      </c>
      <c r="BB47" s="124" t="s">
        <v>110</v>
      </c>
      <c r="BC47" s="124" t="s">
        <v>44</v>
      </c>
      <c r="BD47" s="124" t="s">
        <v>112</v>
      </c>
      <c r="BE47" s="124">
        <v>0.3</v>
      </c>
      <c r="BF47" s="124">
        <v>0.6</v>
      </c>
      <c r="BG47" s="124">
        <v>0.9</v>
      </c>
      <c r="BH47" s="94"/>
      <c r="BI47" s="152">
        <f t="shared" si="0"/>
        <v>14</v>
      </c>
      <c r="BJ47" s="152">
        <v>43</v>
      </c>
      <c r="BK47" s="152" t="str">
        <f>IF(DATA!BI47&lt;&gt;"",DATA!BI47&amp;IF(DATA!F47&lt;&gt;"-",DATA!F47,"")&amp;IF(OR(DATA!G47&gt;1,AND(ISNUMBER(DATA!G48),DATA!G48&gt;1)),"_"&amp;DATA!G47,""),"")</f>
        <v>14_2</v>
      </c>
      <c r="BL47" s="152" t="str">
        <f>IF(AV47="E","e","u")&amp;IF(DATA!BI47&lt;&gt;"",DATA!BI47&amp;IF(DATA!F47&lt;&gt;"-",DATA!F47,"")&amp;IF(OR(DATA!G47&gt;1,AND(ISNUMBER(DATA!G48),DATA!G48&gt;1)),"_"&amp;DATA!G47,""),"")</f>
        <v>u14_2</v>
      </c>
    </row>
    <row r="48" spans="3:64" ht="14.4" x14ac:dyDescent="0.3">
      <c r="C48" s="124" t="s">
        <v>111</v>
      </c>
      <c r="D48" s="124">
        <v>30544</v>
      </c>
      <c r="E48" s="124">
        <v>15</v>
      </c>
      <c r="F48" s="124"/>
      <c r="G48" s="124">
        <v>3</v>
      </c>
      <c r="H48" s="125"/>
      <c r="I48" s="126"/>
      <c r="J48" s="126"/>
      <c r="K48" s="126"/>
      <c r="L48" s="126"/>
      <c r="M48" s="126"/>
      <c r="N48" s="126"/>
      <c r="O48" s="119" t="s">
        <v>5</v>
      </c>
      <c r="P48" s="119" t="s">
        <v>115</v>
      </c>
      <c r="Q48" s="119" t="s">
        <v>120</v>
      </c>
      <c r="R48" s="124" t="s">
        <v>101</v>
      </c>
      <c r="S48" s="113"/>
      <c r="T48" s="124"/>
      <c r="U48" s="124"/>
      <c r="V48" s="124"/>
      <c r="W48" s="124"/>
      <c r="X48" s="124"/>
      <c r="Y48" s="124"/>
      <c r="Z48" s="124" t="s">
        <v>102</v>
      </c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7" t="s">
        <v>122</v>
      </c>
      <c r="AV48" s="124" t="s">
        <v>118</v>
      </c>
      <c r="AW48" s="124" t="s">
        <v>6</v>
      </c>
      <c r="AX48" s="124" t="s">
        <v>102</v>
      </c>
      <c r="AY48" s="124" t="s">
        <v>127</v>
      </c>
      <c r="AZ48" s="116">
        <v>1</v>
      </c>
      <c r="BA48" s="124" t="s">
        <v>1</v>
      </c>
      <c r="BB48" s="124" t="s">
        <v>2</v>
      </c>
      <c r="BC48" s="124" t="s">
        <v>44</v>
      </c>
      <c r="BD48" s="124" t="s">
        <v>112</v>
      </c>
      <c r="BE48" s="124">
        <v>0.3</v>
      </c>
      <c r="BF48" s="124">
        <v>0.4</v>
      </c>
      <c r="BG48" s="124">
        <v>0.6</v>
      </c>
      <c r="BH48" s="94"/>
      <c r="BI48" s="152">
        <f t="shared" si="0"/>
        <v>14</v>
      </c>
      <c r="BJ48" s="152">
        <v>44</v>
      </c>
      <c r="BK48" s="152" t="str">
        <f>IF(DATA!BI48&lt;&gt;"",DATA!BI48&amp;IF(DATA!F48&lt;&gt;"-",DATA!F48,"")&amp;IF(OR(DATA!G48&gt;1,AND(ISNUMBER(DATA!G49),DATA!G49&gt;1)),"_"&amp;DATA!G48,""),"")</f>
        <v>14_3</v>
      </c>
      <c r="BL48" s="152" t="str">
        <f>IF(AV48="E","e","u")&amp;IF(DATA!BI48&lt;&gt;"",DATA!BI48&amp;IF(DATA!F48&lt;&gt;"-",DATA!F48,"")&amp;IF(OR(DATA!G48&gt;1,AND(ISNUMBER(DATA!G49),DATA!G49&gt;1)),"_"&amp;DATA!G48,""),"")</f>
        <v>u14_3</v>
      </c>
    </row>
    <row r="49" spans="3:64" ht="14.4" x14ac:dyDescent="0.3">
      <c r="C49" s="124" t="s">
        <v>111</v>
      </c>
      <c r="D49" s="124">
        <v>30461</v>
      </c>
      <c r="E49" s="124">
        <v>16</v>
      </c>
      <c r="F49" s="124" t="s">
        <v>116</v>
      </c>
      <c r="G49" s="124">
        <v>1</v>
      </c>
      <c r="H49" s="125"/>
      <c r="I49" s="126"/>
      <c r="J49" s="126"/>
      <c r="K49" s="126"/>
      <c r="L49" s="126"/>
      <c r="M49" s="126"/>
      <c r="N49" s="126"/>
      <c r="O49" s="119" t="s">
        <v>101</v>
      </c>
      <c r="P49" s="119" t="s">
        <v>6</v>
      </c>
      <c r="Q49" s="119" t="s">
        <v>120</v>
      </c>
      <c r="R49" s="124" t="s">
        <v>128</v>
      </c>
      <c r="S49" s="113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 t="s">
        <v>103</v>
      </c>
      <c r="AE49" s="124"/>
      <c r="AF49" s="124"/>
      <c r="AG49" s="124"/>
      <c r="AH49" s="124"/>
      <c r="AI49" s="124" t="s">
        <v>102</v>
      </c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7" t="s">
        <v>117</v>
      </c>
      <c r="AV49" s="124" t="s">
        <v>118</v>
      </c>
      <c r="AW49" s="124" t="s">
        <v>6</v>
      </c>
      <c r="AX49" s="124" t="s">
        <v>103</v>
      </c>
      <c r="AY49" s="124" t="s">
        <v>121</v>
      </c>
      <c r="AZ49" s="116">
        <v>1</v>
      </c>
      <c r="BA49" s="124" t="s">
        <v>5</v>
      </c>
      <c r="BB49" s="124" t="s">
        <v>2</v>
      </c>
      <c r="BC49" s="124" t="s">
        <v>53</v>
      </c>
      <c r="BD49" s="124" t="s">
        <v>112</v>
      </c>
      <c r="BE49" s="124">
        <v>1</v>
      </c>
      <c r="BF49" s="124">
        <v>1</v>
      </c>
      <c r="BG49" s="124">
        <v>1</v>
      </c>
      <c r="BH49" s="94"/>
      <c r="BI49" s="152">
        <f t="shared" si="0"/>
        <v>15</v>
      </c>
      <c r="BJ49" s="152">
        <v>45</v>
      </c>
      <c r="BK49" s="152" t="str">
        <f>IF(DATA!BI49&lt;&gt;"",DATA!BI49&amp;IF(DATA!F49&lt;&gt;"-",DATA!F49,"")&amp;IF(OR(DATA!G49&gt;1,AND(ISNUMBER(DATA!G50),DATA!G50&gt;1)),"_"&amp;DATA!G49,""),"")</f>
        <v>15a</v>
      </c>
      <c r="BL49" s="152" t="str">
        <f>IF(AV49="E","e","u")&amp;IF(DATA!BI49&lt;&gt;"",DATA!BI49&amp;IF(DATA!F49&lt;&gt;"-",DATA!F49,"")&amp;IF(OR(DATA!G49&gt;1,AND(ISNUMBER(DATA!G50),DATA!G50&gt;1)),"_"&amp;DATA!G49,""),"")</f>
        <v>u15a</v>
      </c>
    </row>
    <row r="50" spans="3:64" ht="14.4" x14ac:dyDescent="0.3">
      <c r="C50" s="124" t="s">
        <v>111</v>
      </c>
      <c r="D50" s="124">
        <v>30461</v>
      </c>
      <c r="E50" s="124">
        <v>16</v>
      </c>
      <c r="F50" s="124" t="s">
        <v>119</v>
      </c>
      <c r="G50" s="124">
        <v>1</v>
      </c>
      <c r="H50" s="125"/>
      <c r="I50" s="126"/>
      <c r="J50" s="126"/>
      <c r="K50" s="126"/>
      <c r="L50" s="126"/>
      <c r="M50" s="126"/>
      <c r="N50" s="126"/>
      <c r="O50" s="119" t="s">
        <v>101</v>
      </c>
      <c r="P50" s="119" t="s">
        <v>6</v>
      </c>
      <c r="Q50" s="119" t="s">
        <v>120</v>
      </c>
      <c r="R50" s="124" t="s">
        <v>128</v>
      </c>
      <c r="S50" s="113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 t="s">
        <v>102</v>
      </c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7" t="s">
        <v>107</v>
      </c>
      <c r="AV50" s="124" t="s">
        <v>118</v>
      </c>
      <c r="AW50" s="124" t="s">
        <v>6</v>
      </c>
      <c r="AX50" s="124" t="s">
        <v>102</v>
      </c>
      <c r="AY50" s="124" t="s">
        <v>121</v>
      </c>
      <c r="AZ50" s="116">
        <v>1</v>
      </c>
      <c r="BA50" s="124" t="s">
        <v>3</v>
      </c>
      <c r="BB50" s="124" t="s">
        <v>107</v>
      </c>
      <c r="BC50" s="124" t="s">
        <v>48</v>
      </c>
      <c r="BD50" s="124" t="s">
        <v>112</v>
      </c>
      <c r="BE50" s="124">
        <v>0.14000000000000001</v>
      </c>
      <c r="BF50" s="124">
        <v>0.67</v>
      </c>
      <c r="BG50" s="124">
        <v>1</v>
      </c>
      <c r="BH50" s="94"/>
      <c r="BI50" s="152">
        <f t="shared" si="0"/>
        <v>15</v>
      </c>
      <c r="BJ50" s="152">
        <v>46</v>
      </c>
      <c r="BK50" s="152" t="str">
        <f>IF(DATA!BI50&lt;&gt;"",DATA!BI50&amp;IF(DATA!F50&lt;&gt;"-",DATA!F50,"")&amp;IF(OR(DATA!G50&gt;1,AND(ISNUMBER(DATA!G51),DATA!G51&gt;1)),"_"&amp;DATA!G50,""),"")</f>
        <v>15b</v>
      </c>
      <c r="BL50" s="152" t="str">
        <f>IF(AV50="E","e","u")&amp;IF(DATA!BI50&lt;&gt;"",DATA!BI50&amp;IF(DATA!F50&lt;&gt;"-",DATA!F50,"")&amp;IF(OR(DATA!G50&gt;1,AND(ISNUMBER(DATA!G51),DATA!G51&gt;1)),"_"&amp;DATA!G50,""),"")</f>
        <v>u15b</v>
      </c>
    </row>
    <row r="51" spans="3:64" ht="14.4" x14ac:dyDescent="0.3">
      <c r="C51" s="124" t="s">
        <v>111</v>
      </c>
      <c r="D51" s="124">
        <v>30461</v>
      </c>
      <c r="E51" s="124">
        <v>16</v>
      </c>
      <c r="F51" s="124" t="s">
        <v>125</v>
      </c>
      <c r="G51" s="124">
        <v>1</v>
      </c>
      <c r="H51" s="125"/>
      <c r="I51" s="126"/>
      <c r="J51" s="126"/>
      <c r="K51" s="126"/>
      <c r="L51" s="126"/>
      <c r="M51" s="126"/>
      <c r="N51" s="126"/>
      <c r="O51" s="119" t="s">
        <v>101</v>
      </c>
      <c r="P51" s="119" t="s">
        <v>6</v>
      </c>
      <c r="Q51" s="119" t="s">
        <v>120</v>
      </c>
      <c r="R51" s="124" t="s">
        <v>128</v>
      </c>
      <c r="S51" s="113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 t="s">
        <v>102</v>
      </c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7" t="s">
        <v>107</v>
      </c>
      <c r="AV51" s="124" t="s">
        <v>118</v>
      </c>
      <c r="AW51" s="124" t="s">
        <v>6</v>
      </c>
      <c r="AX51" s="124" t="s">
        <v>102</v>
      </c>
      <c r="AY51" s="124" t="s">
        <v>127</v>
      </c>
      <c r="AZ51" s="116">
        <v>1</v>
      </c>
      <c r="BA51" s="124" t="s">
        <v>3</v>
      </c>
      <c r="BB51" s="124" t="s">
        <v>107</v>
      </c>
      <c r="BC51" s="124" t="s">
        <v>53</v>
      </c>
      <c r="BD51" s="124" t="s">
        <v>112</v>
      </c>
      <c r="BE51" s="124">
        <v>0.2</v>
      </c>
      <c r="BF51" s="124">
        <v>0.4</v>
      </c>
      <c r="BG51" s="124">
        <v>0.6</v>
      </c>
      <c r="BH51" s="94"/>
      <c r="BI51" s="152">
        <f t="shared" si="0"/>
        <v>15</v>
      </c>
      <c r="BJ51" s="152">
        <v>47</v>
      </c>
      <c r="BK51" s="152" t="str">
        <f>IF(DATA!BI51&lt;&gt;"",DATA!BI51&amp;IF(DATA!F51&lt;&gt;"-",DATA!F51,"")&amp;IF(OR(DATA!G51&gt;1,AND(ISNUMBER(DATA!G52),DATA!G52&gt;1)),"_"&amp;DATA!G51,""),"")</f>
        <v>15c_1</v>
      </c>
      <c r="BL51" s="152" t="str">
        <f>IF(AV51="E","e","u")&amp;IF(DATA!BI51&lt;&gt;"",DATA!BI51&amp;IF(DATA!F51&lt;&gt;"-",DATA!F51,"")&amp;IF(OR(DATA!G51&gt;1,AND(ISNUMBER(DATA!G52),DATA!G52&gt;1)),"_"&amp;DATA!G51,""),"")</f>
        <v>u15c_1</v>
      </c>
    </row>
    <row r="52" spans="3:64" ht="14.4" x14ac:dyDescent="0.3">
      <c r="C52" s="124" t="s">
        <v>111</v>
      </c>
      <c r="D52" s="124">
        <v>30461</v>
      </c>
      <c r="E52" s="124">
        <v>16</v>
      </c>
      <c r="F52" s="124" t="s">
        <v>125</v>
      </c>
      <c r="G52" s="124">
        <v>2</v>
      </c>
      <c r="H52" s="125"/>
      <c r="I52" s="126"/>
      <c r="J52" s="126"/>
      <c r="K52" s="126"/>
      <c r="L52" s="126"/>
      <c r="M52" s="126"/>
      <c r="N52" s="126"/>
      <c r="O52" s="119" t="s">
        <v>101</v>
      </c>
      <c r="P52" s="119" t="s">
        <v>6</v>
      </c>
      <c r="Q52" s="119" t="s">
        <v>120</v>
      </c>
      <c r="R52" s="124" t="s">
        <v>128</v>
      </c>
      <c r="S52" s="11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 t="s">
        <v>102</v>
      </c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7" t="s">
        <v>107</v>
      </c>
      <c r="AV52" s="124" t="s">
        <v>118</v>
      </c>
      <c r="AW52" s="124" t="s">
        <v>6</v>
      </c>
      <c r="AX52" s="124" t="s">
        <v>102</v>
      </c>
      <c r="AY52" s="124" t="s">
        <v>127</v>
      </c>
      <c r="AZ52" s="116">
        <v>1</v>
      </c>
      <c r="BA52" s="124" t="s">
        <v>1</v>
      </c>
      <c r="BB52" s="124" t="s">
        <v>107</v>
      </c>
      <c r="BC52" s="124" t="s">
        <v>53</v>
      </c>
      <c r="BD52" s="124" t="s">
        <v>112</v>
      </c>
      <c r="BE52" s="124">
        <v>0.2</v>
      </c>
      <c r="BF52" s="124">
        <v>0.4</v>
      </c>
      <c r="BG52" s="124">
        <v>0.6</v>
      </c>
      <c r="BH52" s="94"/>
      <c r="BI52" s="152">
        <f t="shared" si="0"/>
        <v>15</v>
      </c>
      <c r="BJ52" s="152">
        <v>48</v>
      </c>
      <c r="BK52" s="152" t="str">
        <f>IF(DATA!BI52&lt;&gt;"",DATA!BI52&amp;IF(DATA!F52&lt;&gt;"-",DATA!F52,"")&amp;IF(OR(DATA!G52&gt;1,AND(ISNUMBER(DATA!G53),DATA!G53&gt;1)),"_"&amp;DATA!G52,""),"")</f>
        <v>15c_2</v>
      </c>
      <c r="BL52" s="152" t="str">
        <f>IF(AV52="E","e","u")&amp;IF(DATA!BI52&lt;&gt;"",DATA!BI52&amp;IF(DATA!F52&lt;&gt;"-",DATA!F52,"")&amp;IF(OR(DATA!G52&gt;1,AND(ISNUMBER(DATA!G53),DATA!G53&gt;1)),"_"&amp;DATA!G52,""),"")</f>
        <v>u15c_2</v>
      </c>
    </row>
    <row r="53" spans="3:64" ht="14.4" x14ac:dyDescent="0.3">
      <c r="C53" s="124" t="s">
        <v>111</v>
      </c>
      <c r="D53" s="124">
        <v>30461</v>
      </c>
      <c r="E53" s="124">
        <v>16</v>
      </c>
      <c r="F53" s="124" t="s">
        <v>125</v>
      </c>
      <c r="G53" s="124">
        <v>3</v>
      </c>
      <c r="H53" s="125"/>
      <c r="I53" s="126"/>
      <c r="J53" s="126"/>
      <c r="K53" s="126"/>
      <c r="L53" s="126"/>
      <c r="M53" s="126"/>
      <c r="N53" s="126"/>
      <c r="O53" s="119" t="s">
        <v>101</v>
      </c>
      <c r="P53" s="119" t="s">
        <v>6</v>
      </c>
      <c r="Q53" s="119" t="s">
        <v>120</v>
      </c>
      <c r="R53" s="124" t="s">
        <v>128</v>
      </c>
      <c r="S53" s="113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 t="s">
        <v>102</v>
      </c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7" t="s">
        <v>107</v>
      </c>
      <c r="AV53" s="124" t="s">
        <v>118</v>
      </c>
      <c r="AW53" s="124" t="s">
        <v>6</v>
      </c>
      <c r="AX53" s="124" t="s">
        <v>102</v>
      </c>
      <c r="AY53" s="124" t="s">
        <v>127</v>
      </c>
      <c r="AZ53" s="116">
        <v>1</v>
      </c>
      <c r="BA53" s="124" t="s">
        <v>1</v>
      </c>
      <c r="BB53" s="124" t="s">
        <v>107</v>
      </c>
      <c r="BC53" s="124" t="s">
        <v>53</v>
      </c>
      <c r="BD53" s="124" t="s">
        <v>112</v>
      </c>
      <c r="BE53" s="124">
        <v>0.2</v>
      </c>
      <c r="BF53" s="124">
        <v>0.4</v>
      </c>
      <c r="BG53" s="124">
        <v>0.6</v>
      </c>
      <c r="BH53" s="94"/>
      <c r="BI53" s="152">
        <f t="shared" si="0"/>
        <v>15</v>
      </c>
      <c r="BJ53" s="152">
        <v>49</v>
      </c>
      <c r="BK53" s="152" t="str">
        <f>IF(DATA!BI53&lt;&gt;"",DATA!BI53&amp;IF(DATA!F53&lt;&gt;"-",DATA!F53,"")&amp;IF(OR(DATA!G53&gt;1,AND(ISNUMBER(DATA!G54),DATA!G54&gt;1)),"_"&amp;DATA!G53,""),"")</f>
        <v>15c_3</v>
      </c>
      <c r="BL53" s="152" t="str">
        <f>IF(AV53="E","e","u")&amp;IF(DATA!BI53&lt;&gt;"",DATA!BI53&amp;IF(DATA!F53&lt;&gt;"-",DATA!F53,"")&amp;IF(OR(DATA!G53&gt;1,AND(ISNUMBER(DATA!G54),DATA!G54&gt;1)),"_"&amp;DATA!G53,""),"")</f>
        <v>u15c_3</v>
      </c>
    </row>
    <row r="54" spans="3:64" ht="14.4" x14ac:dyDescent="0.3">
      <c r="C54" s="124" t="s">
        <v>111</v>
      </c>
      <c r="D54" s="124">
        <v>30049</v>
      </c>
      <c r="E54" s="124">
        <v>17</v>
      </c>
      <c r="F54" s="124" t="s">
        <v>116</v>
      </c>
      <c r="G54" s="124">
        <v>1</v>
      </c>
      <c r="H54" s="125"/>
      <c r="I54" s="126"/>
      <c r="J54" s="126"/>
      <c r="K54" s="126"/>
      <c r="L54" s="126"/>
      <c r="M54" s="126"/>
      <c r="N54" s="126"/>
      <c r="O54" s="119" t="s">
        <v>115</v>
      </c>
      <c r="P54" s="119" t="s">
        <v>6</v>
      </c>
      <c r="Q54" s="119" t="s">
        <v>120</v>
      </c>
      <c r="R54" s="124" t="s">
        <v>128</v>
      </c>
      <c r="S54" s="113"/>
      <c r="T54" s="124"/>
      <c r="U54" s="124"/>
      <c r="V54" s="124" t="s">
        <v>102</v>
      </c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7" t="s">
        <v>2</v>
      </c>
      <c r="AV54" s="124" t="s">
        <v>118</v>
      </c>
      <c r="AW54" s="124" t="s">
        <v>5</v>
      </c>
      <c r="AX54" s="124" t="s">
        <v>103</v>
      </c>
      <c r="AY54" s="124" t="s">
        <v>114</v>
      </c>
      <c r="AZ54" s="116">
        <v>1</v>
      </c>
      <c r="BA54" s="124" t="s">
        <v>5</v>
      </c>
      <c r="BB54" s="124" t="s">
        <v>2</v>
      </c>
      <c r="BC54" s="124" t="s">
        <v>40</v>
      </c>
      <c r="BD54" s="124" t="s">
        <v>112</v>
      </c>
      <c r="BE54" s="124">
        <v>0.36</v>
      </c>
      <c r="BF54" s="124">
        <v>0.68</v>
      </c>
      <c r="BG54" s="124">
        <v>1</v>
      </c>
      <c r="BH54" s="94"/>
      <c r="BI54" s="152">
        <f t="shared" si="0"/>
        <v>16</v>
      </c>
      <c r="BJ54" s="152">
        <v>50</v>
      </c>
      <c r="BK54" s="152" t="str">
        <f>IF(DATA!BI54&lt;&gt;"",DATA!BI54&amp;IF(DATA!F54&lt;&gt;"-",DATA!F54,"")&amp;IF(OR(DATA!G54&gt;1,AND(ISNUMBER(DATA!G55),DATA!G55&gt;1)),"_"&amp;DATA!G54,""),"")</f>
        <v>16a</v>
      </c>
      <c r="BL54" s="152" t="str">
        <f>IF(AV54="E","e","u")&amp;IF(DATA!BI54&lt;&gt;"",DATA!BI54&amp;IF(DATA!F54&lt;&gt;"-",DATA!F54,"")&amp;IF(OR(DATA!G54&gt;1,AND(ISNUMBER(DATA!G55),DATA!G55&gt;1)),"_"&amp;DATA!G54,""),"")</f>
        <v>u16a</v>
      </c>
    </row>
    <row r="55" spans="3:64" ht="14.4" x14ac:dyDescent="0.3">
      <c r="C55" s="124" t="s">
        <v>111</v>
      </c>
      <c r="D55" s="124">
        <v>30049</v>
      </c>
      <c r="E55" s="124">
        <v>17</v>
      </c>
      <c r="F55" s="124" t="s">
        <v>119</v>
      </c>
      <c r="G55" s="124">
        <v>1</v>
      </c>
      <c r="H55" s="125"/>
      <c r="I55" s="126"/>
      <c r="J55" s="126"/>
      <c r="K55" s="126"/>
      <c r="L55" s="126"/>
      <c r="M55" s="126"/>
      <c r="N55" s="126"/>
      <c r="O55" s="119" t="s">
        <v>115</v>
      </c>
      <c r="P55" s="119" t="s">
        <v>6</v>
      </c>
      <c r="Q55" s="119" t="s">
        <v>120</v>
      </c>
      <c r="R55" s="124" t="s">
        <v>128</v>
      </c>
      <c r="S55" s="113"/>
      <c r="T55" s="124"/>
      <c r="U55" s="124"/>
      <c r="V55" s="124"/>
      <c r="W55" s="124" t="s">
        <v>102</v>
      </c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7" t="s">
        <v>129</v>
      </c>
      <c r="AV55" s="124" t="s">
        <v>118</v>
      </c>
      <c r="AW55" s="124" t="s">
        <v>6</v>
      </c>
      <c r="AX55" s="124" t="s">
        <v>103</v>
      </c>
      <c r="AY55" s="124" t="s">
        <v>121</v>
      </c>
      <c r="AZ55" s="116">
        <v>1</v>
      </c>
      <c r="BA55" s="124" t="s">
        <v>3</v>
      </c>
      <c r="BB55" s="124" t="s">
        <v>107</v>
      </c>
      <c r="BC55" s="124" t="s">
        <v>41</v>
      </c>
      <c r="BD55" s="124" t="s">
        <v>112</v>
      </c>
      <c r="BE55" s="124">
        <v>0.36</v>
      </c>
      <c r="BF55" s="124">
        <v>0.95</v>
      </c>
      <c r="BG55" s="124">
        <v>1</v>
      </c>
      <c r="BH55" s="94"/>
      <c r="BI55" s="152">
        <f t="shared" si="0"/>
        <v>16</v>
      </c>
      <c r="BJ55" s="152">
        <v>51</v>
      </c>
      <c r="BK55" s="152" t="str">
        <f>IF(DATA!BI55&lt;&gt;"",DATA!BI55&amp;IF(DATA!F55&lt;&gt;"-",DATA!F55,"")&amp;IF(OR(DATA!G55&gt;1,AND(ISNUMBER(DATA!G56),DATA!G56&gt;1)),"_"&amp;DATA!G55,""),"")</f>
        <v>16b_1</v>
      </c>
      <c r="BL55" s="152" t="str">
        <f>IF(AV55="E","e","u")&amp;IF(DATA!BI55&lt;&gt;"",DATA!BI55&amp;IF(DATA!F55&lt;&gt;"-",DATA!F55,"")&amp;IF(OR(DATA!G55&gt;1,AND(ISNUMBER(DATA!G56),DATA!G56&gt;1)),"_"&amp;DATA!G55,""),"")</f>
        <v>u16b_1</v>
      </c>
    </row>
    <row r="56" spans="3:64" ht="14.4" x14ac:dyDescent="0.3">
      <c r="C56" s="124" t="s">
        <v>111</v>
      </c>
      <c r="D56" s="124">
        <v>30049</v>
      </c>
      <c r="E56" s="124">
        <v>17</v>
      </c>
      <c r="F56" s="124" t="s">
        <v>119</v>
      </c>
      <c r="G56" s="124">
        <v>2</v>
      </c>
      <c r="H56" s="125"/>
      <c r="I56" s="126"/>
      <c r="J56" s="126"/>
      <c r="K56" s="126"/>
      <c r="L56" s="126"/>
      <c r="M56" s="126"/>
      <c r="N56" s="126"/>
      <c r="O56" s="119" t="s">
        <v>115</v>
      </c>
      <c r="P56" s="119" t="s">
        <v>6</v>
      </c>
      <c r="Q56" s="119" t="s">
        <v>120</v>
      </c>
      <c r="R56" s="124" t="s">
        <v>128</v>
      </c>
      <c r="S56" s="113"/>
      <c r="T56" s="124"/>
      <c r="U56" s="124"/>
      <c r="V56" s="124"/>
      <c r="W56" s="124" t="s">
        <v>102</v>
      </c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7" t="s">
        <v>129</v>
      </c>
      <c r="AV56" s="124" t="s">
        <v>118</v>
      </c>
      <c r="AW56" s="124" t="s">
        <v>6</v>
      </c>
      <c r="AX56" s="124" t="s">
        <v>103</v>
      </c>
      <c r="AY56" s="124" t="s">
        <v>121</v>
      </c>
      <c r="AZ56" s="116">
        <v>1</v>
      </c>
      <c r="BA56" s="124" t="s">
        <v>1</v>
      </c>
      <c r="BB56" s="124" t="s">
        <v>107</v>
      </c>
      <c r="BC56" s="124" t="s">
        <v>41</v>
      </c>
      <c r="BD56" s="124" t="s">
        <v>112</v>
      </c>
      <c r="BE56" s="124">
        <v>0</v>
      </c>
      <c r="BF56" s="124">
        <v>0.73</v>
      </c>
      <c r="BG56" s="124">
        <v>0.67</v>
      </c>
      <c r="BH56" s="94"/>
      <c r="BI56" s="152">
        <f t="shared" si="0"/>
        <v>16</v>
      </c>
      <c r="BJ56" s="152">
        <v>52</v>
      </c>
      <c r="BK56" s="152" t="str">
        <f>IF(DATA!BI56&lt;&gt;"",DATA!BI56&amp;IF(DATA!F56&lt;&gt;"-",DATA!F56,"")&amp;IF(OR(DATA!G56&gt;1,AND(ISNUMBER(DATA!G57),DATA!G57&gt;1)),"_"&amp;DATA!G56,""),"")</f>
        <v>16b_2</v>
      </c>
      <c r="BL56" s="152" t="str">
        <f>IF(AV56="E","e","u")&amp;IF(DATA!BI56&lt;&gt;"",DATA!BI56&amp;IF(DATA!F56&lt;&gt;"-",DATA!F56,"")&amp;IF(OR(DATA!G56&gt;1,AND(ISNUMBER(DATA!G57),DATA!G57&gt;1)),"_"&amp;DATA!G56,""),"")</f>
        <v>u16b_2</v>
      </c>
    </row>
    <row r="57" spans="3:64" ht="14.4" x14ac:dyDescent="0.3">
      <c r="C57" s="124" t="s">
        <v>111</v>
      </c>
      <c r="D57" s="124">
        <v>30049</v>
      </c>
      <c r="E57" s="124">
        <v>17</v>
      </c>
      <c r="F57" s="124" t="s">
        <v>119</v>
      </c>
      <c r="G57" s="124">
        <v>3</v>
      </c>
      <c r="H57" s="125"/>
      <c r="I57" s="126"/>
      <c r="J57" s="126"/>
      <c r="K57" s="126"/>
      <c r="L57" s="126"/>
      <c r="M57" s="126"/>
      <c r="N57" s="126"/>
      <c r="O57" s="119" t="s">
        <v>115</v>
      </c>
      <c r="P57" s="119" t="s">
        <v>6</v>
      </c>
      <c r="Q57" s="119" t="s">
        <v>120</v>
      </c>
      <c r="R57" s="124" t="s">
        <v>128</v>
      </c>
      <c r="S57" s="113"/>
      <c r="T57" s="124"/>
      <c r="U57" s="124"/>
      <c r="V57" s="124"/>
      <c r="W57" s="124" t="s">
        <v>102</v>
      </c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7" t="s">
        <v>129</v>
      </c>
      <c r="AV57" s="124" t="s">
        <v>118</v>
      </c>
      <c r="AW57" s="124" t="s">
        <v>6</v>
      </c>
      <c r="AX57" s="124" t="s">
        <v>103</v>
      </c>
      <c r="AY57" s="124" t="s">
        <v>121</v>
      </c>
      <c r="AZ57" s="116">
        <v>1</v>
      </c>
      <c r="BA57" s="124" t="s">
        <v>1</v>
      </c>
      <c r="BB57" s="124" t="s">
        <v>105</v>
      </c>
      <c r="BC57" s="124" t="s">
        <v>41</v>
      </c>
      <c r="BD57" s="124" t="s">
        <v>112</v>
      </c>
      <c r="BE57" s="124">
        <v>0</v>
      </c>
      <c r="BF57" s="124">
        <v>0.14000000000000001</v>
      </c>
      <c r="BG57" s="124">
        <v>0.67</v>
      </c>
      <c r="BH57" s="94"/>
      <c r="BI57" s="152">
        <f t="shared" si="0"/>
        <v>16</v>
      </c>
      <c r="BJ57" s="152">
        <v>53</v>
      </c>
      <c r="BK57" s="152" t="str">
        <f>IF(DATA!BI57&lt;&gt;"",DATA!BI57&amp;IF(DATA!F57&lt;&gt;"-",DATA!F57,"")&amp;IF(OR(DATA!G57&gt;1,AND(ISNUMBER(DATA!G58),DATA!G58&gt;1)),"_"&amp;DATA!G57,""),"")</f>
        <v>16b_3</v>
      </c>
      <c r="BL57" s="152" t="str">
        <f>IF(AV57="E","e","u")&amp;IF(DATA!BI57&lt;&gt;"",DATA!BI57&amp;IF(DATA!F57&lt;&gt;"-",DATA!F57,"")&amp;IF(OR(DATA!G57&gt;1,AND(ISNUMBER(DATA!G58),DATA!G58&gt;1)),"_"&amp;DATA!G57,""),"")</f>
        <v>u16b_3</v>
      </c>
    </row>
    <row r="58" spans="3:64" ht="14.4" x14ac:dyDescent="0.3">
      <c r="C58" s="124" t="s">
        <v>111</v>
      </c>
      <c r="D58" s="124">
        <v>30027</v>
      </c>
      <c r="E58" s="124">
        <v>18</v>
      </c>
      <c r="F58" s="124"/>
      <c r="G58" s="124">
        <v>1</v>
      </c>
      <c r="H58" s="125"/>
      <c r="I58" s="126"/>
      <c r="J58" s="126"/>
      <c r="K58" s="126"/>
      <c r="L58" s="126"/>
      <c r="M58" s="126"/>
      <c r="N58" s="126"/>
      <c r="O58" s="119" t="s">
        <v>115</v>
      </c>
      <c r="P58" s="119" t="s">
        <v>6</v>
      </c>
      <c r="Q58" s="119" t="s">
        <v>120</v>
      </c>
      <c r="R58" s="124" t="s">
        <v>101</v>
      </c>
      <c r="S58" s="113"/>
      <c r="T58" s="124" t="s">
        <v>102</v>
      </c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7" t="s">
        <v>117</v>
      </c>
      <c r="AV58" s="124" t="s">
        <v>118</v>
      </c>
      <c r="AW58" s="124" t="s">
        <v>6</v>
      </c>
      <c r="AX58" s="124" t="s">
        <v>102</v>
      </c>
      <c r="AY58" s="124" t="s">
        <v>121</v>
      </c>
      <c r="AZ58" s="116">
        <v>1</v>
      </c>
      <c r="BA58" s="124" t="s">
        <v>1</v>
      </c>
      <c r="BB58" s="124" t="s">
        <v>107</v>
      </c>
      <c r="BC58" s="124" t="s">
        <v>38</v>
      </c>
      <c r="BD58" s="124" t="s">
        <v>112</v>
      </c>
      <c r="BE58" s="124">
        <v>0.1</v>
      </c>
      <c r="BF58" s="124">
        <v>0.3</v>
      </c>
      <c r="BG58" s="124">
        <v>0.7</v>
      </c>
      <c r="BH58" s="94"/>
      <c r="BI58" s="152">
        <f t="shared" si="0"/>
        <v>17</v>
      </c>
      <c r="BJ58" s="152">
        <v>54</v>
      </c>
      <c r="BK58" s="152" t="str">
        <f>IF(DATA!BI58&lt;&gt;"",DATA!BI58&amp;IF(DATA!F58&lt;&gt;"-",DATA!F58,"")&amp;IF(OR(DATA!G58&gt;1,AND(ISNUMBER(DATA!G59),DATA!G59&gt;1)),"_"&amp;DATA!G58,""),"")</f>
        <v>17_1</v>
      </c>
      <c r="BL58" s="152" t="str">
        <f>IF(AV58="E","e","u")&amp;IF(DATA!BI58&lt;&gt;"",DATA!BI58&amp;IF(DATA!F58&lt;&gt;"-",DATA!F58,"")&amp;IF(OR(DATA!G58&gt;1,AND(ISNUMBER(DATA!G59),DATA!G59&gt;1)),"_"&amp;DATA!G58,""),"")</f>
        <v>u17_1</v>
      </c>
    </row>
    <row r="59" spans="3:64" ht="14.4" x14ac:dyDescent="0.3">
      <c r="C59" s="124" t="s">
        <v>111</v>
      </c>
      <c r="D59" s="124">
        <v>30027</v>
      </c>
      <c r="E59" s="124">
        <v>18</v>
      </c>
      <c r="F59" s="124"/>
      <c r="G59" s="124">
        <v>2</v>
      </c>
      <c r="H59" s="125"/>
      <c r="I59" s="126"/>
      <c r="J59" s="126"/>
      <c r="K59" s="126"/>
      <c r="L59" s="126"/>
      <c r="M59" s="126"/>
      <c r="N59" s="126"/>
      <c r="O59" s="119" t="s">
        <v>115</v>
      </c>
      <c r="P59" s="119" t="s">
        <v>6</v>
      </c>
      <c r="Q59" s="119" t="s">
        <v>120</v>
      </c>
      <c r="R59" s="124" t="s">
        <v>101</v>
      </c>
      <c r="S59" s="113"/>
      <c r="T59" s="124" t="s">
        <v>102</v>
      </c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7" t="s">
        <v>117</v>
      </c>
      <c r="AV59" s="124" t="s">
        <v>118</v>
      </c>
      <c r="AW59" s="124" t="s">
        <v>6</v>
      </c>
      <c r="AX59" s="124" t="s">
        <v>102</v>
      </c>
      <c r="AY59" s="124" t="s">
        <v>121</v>
      </c>
      <c r="AZ59" s="116">
        <v>1</v>
      </c>
      <c r="BA59" s="124" t="s">
        <v>1</v>
      </c>
      <c r="BB59" s="124" t="s">
        <v>107</v>
      </c>
      <c r="BC59" s="124" t="s">
        <v>38</v>
      </c>
      <c r="BD59" s="124" t="s">
        <v>112</v>
      </c>
      <c r="BE59" s="124">
        <v>0.1</v>
      </c>
      <c r="BF59" s="124">
        <v>0.3</v>
      </c>
      <c r="BG59" s="124">
        <v>0.7</v>
      </c>
      <c r="BH59" s="94"/>
      <c r="BI59" s="152">
        <f t="shared" si="0"/>
        <v>17</v>
      </c>
      <c r="BJ59" s="152">
        <v>55</v>
      </c>
      <c r="BK59" s="152" t="str">
        <f>IF(DATA!BI59&lt;&gt;"",DATA!BI59&amp;IF(DATA!F59&lt;&gt;"-",DATA!F59,"")&amp;IF(OR(DATA!G59&gt;1,AND(ISNUMBER(DATA!G60),DATA!G60&gt;1)),"_"&amp;DATA!G59,""),"")</f>
        <v>17_2</v>
      </c>
      <c r="BL59" s="152" t="str">
        <f>IF(AV59="E","e","u")&amp;IF(DATA!BI59&lt;&gt;"",DATA!BI59&amp;IF(DATA!F59&lt;&gt;"-",DATA!F59,"")&amp;IF(OR(DATA!G59&gt;1,AND(ISNUMBER(DATA!G60),DATA!G60&gt;1)),"_"&amp;DATA!G59,""),"")</f>
        <v>u17_2</v>
      </c>
    </row>
    <row r="60" spans="3:64" ht="14.4" x14ac:dyDescent="0.3">
      <c r="C60" s="124" t="s">
        <v>111</v>
      </c>
      <c r="D60" s="124">
        <v>30027</v>
      </c>
      <c r="E60" s="124">
        <v>18</v>
      </c>
      <c r="F60" s="124"/>
      <c r="G60" s="124">
        <v>3</v>
      </c>
      <c r="H60" s="125"/>
      <c r="I60" s="126"/>
      <c r="J60" s="126"/>
      <c r="K60" s="126"/>
      <c r="L60" s="126"/>
      <c r="M60" s="126"/>
      <c r="N60" s="126"/>
      <c r="O60" s="119" t="s">
        <v>115</v>
      </c>
      <c r="P60" s="119" t="s">
        <v>6</v>
      </c>
      <c r="Q60" s="119" t="s">
        <v>120</v>
      </c>
      <c r="R60" s="124" t="s">
        <v>101</v>
      </c>
      <c r="S60" s="113"/>
      <c r="T60" s="124" t="s">
        <v>102</v>
      </c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7" t="s">
        <v>117</v>
      </c>
      <c r="AV60" s="124" t="s">
        <v>118</v>
      </c>
      <c r="AW60" s="124" t="s">
        <v>6</v>
      </c>
      <c r="AX60" s="124" t="s">
        <v>102</v>
      </c>
      <c r="AY60" s="124" t="s">
        <v>121</v>
      </c>
      <c r="AZ60" s="116">
        <v>1</v>
      </c>
      <c r="BA60" s="124" t="s">
        <v>1</v>
      </c>
      <c r="BB60" s="124" t="s">
        <v>107</v>
      </c>
      <c r="BC60" s="124" t="s">
        <v>38</v>
      </c>
      <c r="BD60" s="124" t="s">
        <v>112</v>
      </c>
      <c r="BE60" s="124">
        <v>0.1</v>
      </c>
      <c r="BF60" s="124">
        <v>0.3</v>
      </c>
      <c r="BG60" s="124">
        <v>0.7</v>
      </c>
      <c r="BH60" s="94"/>
      <c r="BI60" s="152">
        <f t="shared" si="0"/>
        <v>17</v>
      </c>
      <c r="BJ60" s="152">
        <v>56</v>
      </c>
      <c r="BK60" s="152" t="str">
        <f>IF(DATA!BI60&lt;&gt;"",DATA!BI60&amp;IF(DATA!F60&lt;&gt;"-",DATA!F60,"")&amp;IF(OR(DATA!G60&gt;1,AND(ISNUMBER(DATA!G61),DATA!G61&gt;1)),"_"&amp;DATA!G60,""),"")</f>
        <v>17_3</v>
      </c>
      <c r="BL60" s="152" t="str">
        <f>IF(AV60="E","e","u")&amp;IF(DATA!BI60&lt;&gt;"",DATA!BI60&amp;IF(DATA!F60&lt;&gt;"-",DATA!F60,"")&amp;IF(OR(DATA!G60&gt;1,AND(ISNUMBER(DATA!G61),DATA!G61&gt;1)),"_"&amp;DATA!G60,""),"")</f>
        <v>u17_3</v>
      </c>
    </row>
    <row r="61" spans="3:64" ht="14.4" x14ac:dyDescent="0.3">
      <c r="C61" s="124" t="s">
        <v>111</v>
      </c>
      <c r="D61" s="124">
        <v>30545</v>
      </c>
      <c r="E61" s="124">
        <v>19</v>
      </c>
      <c r="F61" s="124"/>
      <c r="G61" s="124">
        <v>1</v>
      </c>
      <c r="H61" s="125"/>
      <c r="I61" s="126"/>
      <c r="J61" s="126"/>
      <c r="K61" s="126"/>
      <c r="L61" s="126"/>
      <c r="M61" s="126"/>
      <c r="N61" s="126"/>
      <c r="O61" s="119" t="s">
        <v>115</v>
      </c>
      <c r="P61" s="119" t="s">
        <v>6</v>
      </c>
      <c r="Q61" s="119" t="s">
        <v>6</v>
      </c>
      <c r="R61" s="124" t="s">
        <v>101</v>
      </c>
      <c r="S61" s="113"/>
      <c r="T61" s="124" t="s">
        <v>102</v>
      </c>
      <c r="U61" s="124"/>
      <c r="V61" s="124"/>
      <c r="W61" s="124"/>
      <c r="X61" s="124"/>
      <c r="Y61" s="124"/>
      <c r="Z61" s="124" t="s">
        <v>103</v>
      </c>
      <c r="AA61" s="124" t="s">
        <v>103</v>
      </c>
      <c r="AB61" s="124" t="s">
        <v>103</v>
      </c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7" t="s">
        <v>117</v>
      </c>
      <c r="AV61" s="124" t="s">
        <v>118</v>
      </c>
      <c r="AW61" s="124" t="s">
        <v>6</v>
      </c>
      <c r="AX61" s="124" t="s">
        <v>102</v>
      </c>
      <c r="AY61" s="124" t="s">
        <v>127</v>
      </c>
      <c r="AZ61" s="116">
        <v>1</v>
      </c>
      <c r="BA61" s="124" t="s">
        <v>1</v>
      </c>
      <c r="BB61" s="124" t="s">
        <v>107</v>
      </c>
      <c r="BC61" s="124" t="s">
        <v>38</v>
      </c>
      <c r="BD61" s="124" t="s">
        <v>112</v>
      </c>
      <c r="BE61" s="124">
        <v>0.3</v>
      </c>
      <c r="BF61" s="124">
        <v>0.5</v>
      </c>
      <c r="BG61" s="124">
        <v>0.7</v>
      </c>
      <c r="BH61" s="94"/>
      <c r="BI61" s="152">
        <f t="shared" si="0"/>
        <v>18</v>
      </c>
      <c r="BJ61" s="152">
        <v>57</v>
      </c>
      <c r="BK61" s="152" t="str">
        <f>IF(DATA!BI61&lt;&gt;"",DATA!BI61&amp;IF(DATA!F61&lt;&gt;"-",DATA!F61,"")&amp;IF(OR(DATA!G61&gt;1,AND(ISNUMBER(DATA!G62),DATA!G62&gt;1)),"_"&amp;DATA!G61,""),"")</f>
        <v>18_1</v>
      </c>
      <c r="BL61" s="152" t="str">
        <f>IF(AV61="E","e","u")&amp;IF(DATA!BI61&lt;&gt;"",DATA!BI61&amp;IF(DATA!F61&lt;&gt;"-",DATA!F61,"")&amp;IF(OR(DATA!G61&gt;1,AND(ISNUMBER(DATA!G62),DATA!G62&gt;1)),"_"&amp;DATA!G61,""),"")</f>
        <v>u18_1</v>
      </c>
    </row>
    <row r="62" spans="3:64" ht="14.4" x14ac:dyDescent="0.3">
      <c r="C62" s="124" t="s">
        <v>111</v>
      </c>
      <c r="D62" s="124">
        <v>30545</v>
      </c>
      <c r="E62" s="124">
        <v>19</v>
      </c>
      <c r="F62" s="124"/>
      <c r="G62" s="124">
        <v>2</v>
      </c>
      <c r="H62" s="125"/>
      <c r="I62" s="126"/>
      <c r="J62" s="126"/>
      <c r="K62" s="126"/>
      <c r="L62" s="126"/>
      <c r="M62" s="126"/>
      <c r="N62" s="126"/>
      <c r="O62" s="119" t="s">
        <v>115</v>
      </c>
      <c r="P62" s="119" t="s">
        <v>6</v>
      </c>
      <c r="Q62" s="119" t="s">
        <v>6</v>
      </c>
      <c r="R62" s="124" t="s">
        <v>101</v>
      </c>
      <c r="S62" s="113"/>
      <c r="T62" s="124" t="s">
        <v>103</v>
      </c>
      <c r="U62" s="124"/>
      <c r="V62" s="124"/>
      <c r="W62" s="124"/>
      <c r="X62" s="124"/>
      <c r="Y62" s="124"/>
      <c r="Z62" s="124" t="s">
        <v>103</v>
      </c>
      <c r="AA62" s="124" t="s">
        <v>103</v>
      </c>
      <c r="AB62" s="124" t="s">
        <v>102</v>
      </c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7" t="s">
        <v>117</v>
      </c>
      <c r="AV62" s="124" t="s">
        <v>118</v>
      </c>
      <c r="AW62" s="124" t="s">
        <v>6</v>
      </c>
      <c r="AX62" s="124" t="s">
        <v>102</v>
      </c>
      <c r="AY62" s="124" t="s">
        <v>127</v>
      </c>
      <c r="AZ62" s="116">
        <v>1</v>
      </c>
      <c r="BA62" s="124" t="s">
        <v>1</v>
      </c>
      <c r="BB62" s="124" t="s">
        <v>107</v>
      </c>
      <c r="BC62" s="124" t="s">
        <v>46</v>
      </c>
      <c r="BD62" s="124" t="s">
        <v>112</v>
      </c>
      <c r="BE62" s="124">
        <v>0.2</v>
      </c>
      <c r="BF62" s="124">
        <v>0.4</v>
      </c>
      <c r="BG62" s="124">
        <v>0.6</v>
      </c>
      <c r="BH62" s="94"/>
      <c r="BI62" s="152">
        <f t="shared" si="0"/>
        <v>18</v>
      </c>
      <c r="BJ62" s="152">
        <v>58</v>
      </c>
      <c r="BK62" s="152" t="str">
        <f>IF(DATA!BI62&lt;&gt;"",DATA!BI62&amp;IF(DATA!F62&lt;&gt;"-",DATA!F62,"")&amp;IF(OR(DATA!G62&gt;1,AND(ISNUMBER(DATA!G63),DATA!G63&gt;1)),"_"&amp;DATA!G62,""),"")</f>
        <v>18_2</v>
      </c>
      <c r="BL62" s="152" t="str">
        <f>IF(AV62="E","e","u")&amp;IF(DATA!BI62&lt;&gt;"",DATA!BI62&amp;IF(DATA!F62&lt;&gt;"-",DATA!F62,"")&amp;IF(OR(DATA!G62&gt;1,AND(ISNUMBER(DATA!G63),DATA!G63&gt;1)),"_"&amp;DATA!G62,""),"")</f>
        <v>u18_2</v>
      </c>
    </row>
    <row r="63" spans="3:64" ht="14.4" x14ac:dyDescent="0.3">
      <c r="C63" s="124" t="s">
        <v>111</v>
      </c>
      <c r="D63" s="124">
        <v>30545</v>
      </c>
      <c r="E63" s="124">
        <v>19</v>
      </c>
      <c r="F63" s="124"/>
      <c r="G63" s="124">
        <v>3</v>
      </c>
      <c r="H63" s="125"/>
      <c r="I63" s="126"/>
      <c r="J63" s="126"/>
      <c r="K63" s="126"/>
      <c r="L63" s="126"/>
      <c r="M63" s="126"/>
      <c r="N63" s="126"/>
      <c r="O63" s="119" t="s">
        <v>115</v>
      </c>
      <c r="P63" s="119" t="s">
        <v>6</v>
      </c>
      <c r="Q63" s="119" t="s">
        <v>6</v>
      </c>
      <c r="R63" s="124" t="s">
        <v>101</v>
      </c>
      <c r="S63" s="113"/>
      <c r="T63" s="124" t="s">
        <v>103</v>
      </c>
      <c r="U63" s="124"/>
      <c r="V63" s="124"/>
      <c r="W63" s="124"/>
      <c r="X63" s="124"/>
      <c r="Y63" s="124"/>
      <c r="Z63" s="124" t="s">
        <v>103</v>
      </c>
      <c r="AA63" s="124" t="s">
        <v>102</v>
      </c>
      <c r="AB63" s="124" t="s">
        <v>103</v>
      </c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7" t="s">
        <v>117</v>
      </c>
      <c r="AV63" s="124" t="s">
        <v>118</v>
      </c>
      <c r="AW63" s="124" t="s">
        <v>6</v>
      </c>
      <c r="AX63" s="124" t="s">
        <v>102</v>
      </c>
      <c r="AY63" s="124" t="s">
        <v>127</v>
      </c>
      <c r="AZ63" s="116">
        <v>1</v>
      </c>
      <c r="BA63" s="124" t="s">
        <v>1</v>
      </c>
      <c r="BB63" s="124" t="s">
        <v>107</v>
      </c>
      <c r="BC63" s="124" t="s">
        <v>45</v>
      </c>
      <c r="BD63" s="124" t="s">
        <v>112</v>
      </c>
      <c r="BE63" s="124">
        <v>0.1</v>
      </c>
      <c r="BF63" s="124">
        <v>0.3</v>
      </c>
      <c r="BG63" s="124">
        <v>0.5</v>
      </c>
      <c r="BH63" s="94"/>
      <c r="BI63" s="152">
        <f t="shared" si="0"/>
        <v>18</v>
      </c>
      <c r="BJ63" s="152">
        <v>59</v>
      </c>
      <c r="BK63" s="152" t="str">
        <f>IF(DATA!BI63&lt;&gt;"",DATA!BI63&amp;IF(DATA!F63&lt;&gt;"-",DATA!F63,"")&amp;IF(OR(DATA!G63&gt;1,AND(ISNUMBER(DATA!G64),DATA!G64&gt;1)),"_"&amp;DATA!G63,""),"")</f>
        <v>18_3</v>
      </c>
      <c r="BL63" s="152" t="str">
        <f>IF(AV63="E","e","u")&amp;IF(DATA!BI63&lt;&gt;"",DATA!BI63&amp;IF(DATA!F63&lt;&gt;"-",DATA!F63,"")&amp;IF(OR(DATA!G63&gt;1,AND(ISNUMBER(DATA!G64),DATA!G64&gt;1)),"_"&amp;DATA!G63,""),"")</f>
        <v>u18_3</v>
      </c>
    </row>
    <row r="64" spans="3:64" ht="14.4" x14ac:dyDescent="0.3">
      <c r="C64" s="124" t="s">
        <v>111</v>
      </c>
      <c r="D64" s="124">
        <v>30545</v>
      </c>
      <c r="E64" s="124">
        <v>19</v>
      </c>
      <c r="F64" s="124"/>
      <c r="G64" s="124">
        <v>4</v>
      </c>
      <c r="H64" s="125"/>
      <c r="I64" s="126"/>
      <c r="J64" s="126"/>
      <c r="K64" s="126"/>
      <c r="L64" s="126"/>
      <c r="M64" s="126"/>
      <c r="N64" s="126"/>
      <c r="O64" s="119" t="s">
        <v>115</v>
      </c>
      <c r="P64" s="119" t="s">
        <v>6</v>
      </c>
      <c r="Q64" s="119" t="s">
        <v>6</v>
      </c>
      <c r="R64" s="124" t="s">
        <v>101</v>
      </c>
      <c r="S64" s="113"/>
      <c r="T64" s="124" t="s">
        <v>103</v>
      </c>
      <c r="U64" s="124"/>
      <c r="V64" s="124"/>
      <c r="W64" s="124"/>
      <c r="X64" s="124"/>
      <c r="Y64" s="124"/>
      <c r="Z64" s="124" t="s">
        <v>103</v>
      </c>
      <c r="AA64" s="124" t="s">
        <v>103</v>
      </c>
      <c r="AB64" s="124" t="s">
        <v>102</v>
      </c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7" t="s">
        <v>117</v>
      </c>
      <c r="AV64" s="124" t="s">
        <v>118</v>
      </c>
      <c r="AW64" s="124" t="s">
        <v>6</v>
      </c>
      <c r="AX64" s="124" t="s">
        <v>102</v>
      </c>
      <c r="AY64" s="124" t="s">
        <v>127</v>
      </c>
      <c r="AZ64" s="116">
        <v>1</v>
      </c>
      <c r="BA64" s="124" t="s">
        <v>1</v>
      </c>
      <c r="BB64" s="124" t="s">
        <v>2</v>
      </c>
      <c r="BC64" s="124" t="s">
        <v>46</v>
      </c>
      <c r="BD64" s="124" t="s">
        <v>112</v>
      </c>
      <c r="BE64" s="124">
        <v>0.1</v>
      </c>
      <c r="BF64" s="124">
        <v>0.2</v>
      </c>
      <c r="BG64" s="124">
        <v>0.3</v>
      </c>
      <c r="BH64" s="94"/>
      <c r="BI64" s="152">
        <f t="shared" si="0"/>
        <v>18</v>
      </c>
      <c r="BJ64" s="152">
        <v>60</v>
      </c>
      <c r="BK64" s="152" t="str">
        <f>IF(DATA!BI64&lt;&gt;"",DATA!BI64&amp;IF(DATA!F64&lt;&gt;"-",DATA!F64,"")&amp;IF(OR(DATA!G64&gt;1,AND(ISNUMBER(DATA!G65),DATA!G65&gt;1)),"_"&amp;DATA!G64,""),"")</f>
        <v>18_4</v>
      </c>
      <c r="BL64" s="152" t="str">
        <f>IF(AV64="E","e","u")&amp;IF(DATA!BI64&lt;&gt;"",DATA!BI64&amp;IF(DATA!F64&lt;&gt;"-",DATA!F64,"")&amp;IF(OR(DATA!G64&gt;1,AND(ISNUMBER(DATA!G65),DATA!G65&gt;1)),"_"&amp;DATA!G64,""),"")</f>
        <v>u18_4</v>
      </c>
    </row>
    <row r="65" spans="61:64" x14ac:dyDescent="0.3">
      <c r="BI65" s="152" t="str">
        <f t="shared" si="0"/>
        <v/>
      </c>
      <c r="BJ65" s="152">
        <v>61</v>
      </c>
      <c r="BK65" s="152" t="str">
        <f>IF(DATA!BI65&lt;&gt;"",DATA!BI65&amp;IF(DATA!F65&lt;&gt;"-",DATA!F65,"")&amp;IF(OR(DATA!G65&gt;1,AND(ISNUMBER(DATA!G66),DATA!G66&gt;1)),"_"&amp;DATA!G65,""),"")</f>
        <v/>
      </c>
      <c r="BL65" s="152" t="str">
        <f>IF(AV65="E","e","u")&amp;IF(DATA!BI65&lt;&gt;"",DATA!BI65&amp;IF(DATA!F65&lt;&gt;"-",DATA!F65,"")&amp;IF(OR(DATA!G65&gt;1,AND(ISNUMBER(DATA!G66),DATA!G66&gt;1)),"_"&amp;DATA!G65,""),"")</f>
        <v>u</v>
      </c>
    </row>
    <row r="66" spans="61:64" x14ac:dyDescent="0.3">
      <c r="BI66" s="152" t="str">
        <f t="shared" si="0"/>
        <v/>
      </c>
      <c r="BJ66" s="152">
        <v>62</v>
      </c>
      <c r="BK66" s="152" t="str">
        <f>IF(DATA!BI66&lt;&gt;"",DATA!BI66&amp;IF(DATA!F66&lt;&gt;"-",DATA!F66,"")&amp;IF(OR(DATA!G66&gt;1,AND(ISNUMBER(DATA!G67),DATA!G67&gt;1)),"_"&amp;DATA!G66,""),"")</f>
        <v/>
      </c>
      <c r="BL66" s="152" t="str">
        <f>IF(AV66="E","e","u")&amp;IF(DATA!BI66&lt;&gt;"",DATA!BI66&amp;IF(DATA!F66&lt;&gt;"-",DATA!F66,"")&amp;IF(OR(DATA!G66&gt;1,AND(ISNUMBER(DATA!G67),DATA!G67&gt;1)),"_"&amp;DATA!G66,""),"")</f>
        <v>u</v>
      </c>
    </row>
    <row r="67" spans="61:64" x14ac:dyDescent="0.3">
      <c r="BI67" s="152" t="str">
        <f t="shared" si="0"/>
        <v/>
      </c>
      <c r="BJ67" s="152">
        <v>63</v>
      </c>
      <c r="BK67" s="152" t="str">
        <f>IF(DATA!BI67&lt;&gt;"",DATA!BI67&amp;IF(DATA!F67&lt;&gt;"-",DATA!F67,"")&amp;IF(OR(DATA!G67&gt;1,AND(ISNUMBER(DATA!G68),DATA!G68&gt;1)),"_"&amp;DATA!G67,""),"")</f>
        <v/>
      </c>
      <c r="BL67" s="152" t="str">
        <f>IF(AV67="E","e","u")&amp;IF(DATA!BI67&lt;&gt;"",DATA!BI67&amp;IF(DATA!F67&lt;&gt;"-",DATA!F67,"")&amp;IF(OR(DATA!G67&gt;1,AND(ISNUMBER(DATA!G68),DATA!G68&gt;1)),"_"&amp;DATA!G67,""),"")</f>
        <v>u</v>
      </c>
    </row>
    <row r="68" spans="61:64" x14ac:dyDescent="0.3">
      <c r="BI68" s="152" t="str">
        <f t="shared" si="0"/>
        <v/>
      </c>
      <c r="BJ68" s="152">
        <v>64</v>
      </c>
      <c r="BK68" s="152" t="str">
        <f>IF(DATA!BI68&lt;&gt;"",DATA!BI68&amp;IF(DATA!F68&lt;&gt;"-",DATA!F68,"")&amp;IF(OR(DATA!G68&gt;1,AND(ISNUMBER(DATA!G69),DATA!G69&gt;1)),"_"&amp;DATA!G68,""),"")</f>
        <v/>
      </c>
      <c r="BL68" s="152" t="str">
        <f>IF(AV68="E","e","u")&amp;IF(DATA!BI68&lt;&gt;"",DATA!BI68&amp;IF(DATA!F68&lt;&gt;"-",DATA!F68,"")&amp;IF(OR(DATA!G68&gt;1,AND(ISNUMBER(DATA!G69),DATA!G69&gt;1)),"_"&amp;DATA!G68,""),"")</f>
        <v>u</v>
      </c>
    </row>
    <row r="69" spans="61:64" x14ac:dyDescent="0.3">
      <c r="BI69" s="152" t="str">
        <f t="shared" si="0"/>
        <v/>
      </c>
      <c r="BJ69" s="152">
        <v>65</v>
      </c>
      <c r="BK69" s="152" t="str">
        <f>IF(DATA!BI69&lt;&gt;"",DATA!BI69&amp;IF(DATA!F69&lt;&gt;"-",DATA!F69,"")&amp;IF(OR(DATA!G69&gt;1,AND(ISNUMBER(DATA!G70),DATA!G70&gt;1)),"_"&amp;DATA!G69,""),"")</f>
        <v/>
      </c>
      <c r="BL69" s="152" t="str">
        <f>IF(AV69="E","e","u")&amp;IF(DATA!BI69&lt;&gt;"",DATA!BI69&amp;IF(DATA!F69&lt;&gt;"-",DATA!F69,"")&amp;IF(OR(DATA!G69&gt;1,AND(ISNUMBER(DATA!G70),DATA!G70&gt;1)),"_"&amp;DATA!G69,""),"")</f>
        <v>u</v>
      </c>
    </row>
    <row r="70" spans="61:64" x14ac:dyDescent="0.3">
      <c r="BI70" s="152" t="str">
        <f t="shared" ref="BI70:BI104" si="1">IF(E70&lt;&gt;"",IF(E70&gt;1,E70-1,E70),"")</f>
        <v/>
      </c>
      <c r="BJ70" s="152">
        <v>66</v>
      </c>
      <c r="BK70" s="152" t="str">
        <f>IF(DATA!BI70&lt;&gt;"",DATA!BI70&amp;IF(DATA!F70&lt;&gt;"-",DATA!F70,"")&amp;IF(OR(DATA!G70&gt;1,AND(ISNUMBER(DATA!G71),DATA!G71&gt;1)),"_"&amp;DATA!G70,""),"")</f>
        <v/>
      </c>
      <c r="BL70" s="152" t="str">
        <f>IF(AV70="E","e","u")&amp;IF(DATA!BI70&lt;&gt;"",DATA!BI70&amp;IF(DATA!F70&lt;&gt;"-",DATA!F70,"")&amp;IF(OR(DATA!G70&gt;1,AND(ISNUMBER(DATA!G71),DATA!G71&gt;1)),"_"&amp;DATA!G70,""),"")</f>
        <v>u</v>
      </c>
    </row>
    <row r="71" spans="61:64" x14ac:dyDescent="0.3">
      <c r="BI71" s="152" t="str">
        <f t="shared" si="1"/>
        <v/>
      </c>
      <c r="BJ71" s="152">
        <v>67</v>
      </c>
      <c r="BK71" s="152" t="str">
        <f>IF(DATA!BI71&lt;&gt;"",DATA!BI71&amp;IF(DATA!F71&lt;&gt;"-",DATA!F71,"")&amp;IF(OR(DATA!G71&gt;1,AND(ISNUMBER(DATA!G72),DATA!G72&gt;1)),"_"&amp;DATA!G71,""),"")</f>
        <v/>
      </c>
      <c r="BL71" s="152" t="str">
        <f>IF(AV71="E","e","u")&amp;IF(DATA!BI71&lt;&gt;"",DATA!BI71&amp;IF(DATA!F71&lt;&gt;"-",DATA!F71,"")&amp;IF(OR(DATA!G71&gt;1,AND(ISNUMBER(DATA!G72),DATA!G72&gt;1)),"_"&amp;DATA!G71,""),"")</f>
        <v>u</v>
      </c>
    </row>
    <row r="72" spans="61:64" x14ac:dyDescent="0.3">
      <c r="BI72" s="152" t="str">
        <f t="shared" si="1"/>
        <v/>
      </c>
      <c r="BJ72" s="152">
        <v>68</v>
      </c>
      <c r="BK72" s="152" t="str">
        <f>IF(DATA!BI72&lt;&gt;"",DATA!BI72&amp;IF(DATA!F72&lt;&gt;"-",DATA!F72,"")&amp;IF(OR(DATA!G72&gt;1,AND(ISNUMBER(DATA!G73),DATA!G73&gt;1)),"_"&amp;DATA!G72,""),"")</f>
        <v/>
      </c>
      <c r="BL72" s="152" t="str">
        <f>IF(AV72="E","e","u")&amp;IF(DATA!BI72&lt;&gt;"",DATA!BI72&amp;IF(DATA!F72&lt;&gt;"-",DATA!F72,"")&amp;IF(OR(DATA!G72&gt;1,AND(ISNUMBER(DATA!G73),DATA!G73&gt;1)),"_"&amp;DATA!G72,""),"")</f>
        <v>u</v>
      </c>
    </row>
    <row r="73" spans="61:64" x14ac:dyDescent="0.3">
      <c r="BI73" s="152" t="str">
        <f t="shared" si="1"/>
        <v/>
      </c>
      <c r="BJ73" s="152">
        <v>69</v>
      </c>
      <c r="BK73" s="152" t="str">
        <f>IF(DATA!BI73&lt;&gt;"",DATA!BI73&amp;IF(DATA!F73&lt;&gt;"-",DATA!F73,"")&amp;IF(OR(DATA!G73&gt;1,AND(ISNUMBER(DATA!G74),DATA!G74&gt;1)),"_"&amp;DATA!G73,""),"")</f>
        <v/>
      </c>
      <c r="BL73" s="152" t="str">
        <f>IF(AV73="E","e","u")&amp;IF(DATA!BI73&lt;&gt;"",DATA!BI73&amp;IF(DATA!F73&lt;&gt;"-",DATA!F73,"")&amp;IF(OR(DATA!G73&gt;1,AND(ISNUMBER(DATA!G74),DATA!G74&gt;1)),"_"&amp;DATA!G73,""),"")</f>
        <v>u</v>
      </c>
    </row>
    <row r="74" spans="61:64" x14ac:dyDescent="0.3">
      <c r="BI74" s="152" t="str">
        <f t="shared" si="1"/>
        <v/>
      </c>
      <c r="BJ74" s="152">
        <v>70</v>
      </c>
      <c r="BK74" s="152" t="str">
        <f>IF(DATA!BI74&lt;&gt;"",DATA!BI74&amp;IF(DATA!F74&lt;&gt;"-",DATA!F74,"")&amp;IF(OR(DATA!G74&gt;1,AND(ISNUMBER(DATA!G75),DATA!G75&gt;1)),"_"&amp;DATA!G74,""),"")</f>
        <v/>
      </c>
      <c r="BL74" s="152" t="str">
        <f>IF(AV74="E","e","u")&amp;IF(DATA!BI74&lt;&gt;"",DATA!BI74&amp;IF(DATA!F74&lt;&gt;"-",DATA!F74,"")&amp;IF(OR(DATA!G74&gt;1,AND(ISNUMBER(DATA!G75),DATA!G75&gt;1)),"_"&amp;DATA!G74,""),"")</f>
        <v>u</v>
      </c>
    </row>
    <row r="75" spans="61:64" x14ac:dyDescent="0.3">
      <c r="BI75" s="152" t="str">
        <f t="shared" si="1"/>
        <v/>
      </c>
      <c r="BJ75" s="152">
        <v>71</v>
      </c>
      <c r="BK75" s="152" t="str">
        <f>IF(DATA!BI75&lt;&gt;"",DATA!BI75&amp;IF(DATA!F75&lt;&gt;"-",DATA!F75,"")&amp;IF(OR(DATA!G75&gt;1,AND(ISNUMBER(DATA!G76),DATA!G76&gt;1)),"_"&amp;DATA!G75,""),"")</f>
        <v/>
      </c>
      <c r="BL75" s="152" t="str">
        <f>IF(AV75="E","e","u")&amp;IF(DATA!BI75&lt;&gt;"",DATA!BI75&amp;IF(DATA!F75&lt;&gt;"-",DATA!F75,"")&amp;IF(OR(DATA!G75&gt;1,AND(ISNUMBER(DATA!G76),DATA!G76&gt;1)),"_"&amp;DATA!G75,""),"")</f>
        <v>u</v>
      </c>
    </row>
    <row r="76" spans="61:64" x14ac:dyDescent="0.3">
      <c r="BI76" s="152" t="str">
        <f t="shared" si="1"/>
        <v/>
      </c>
      <c r="BJ76" s="152">
        <v>72</v>
      </c>
      <c r="BK76" s="152" t="str">
        <f>IF(DATA!BI76&lt;&gt;"",DATA!BI76&amp;IF(DATA!F76&lt;&gt;"-",DATA!F76,"")&amp;IF(OR(DATA!G76&gt;1,AND(ISNUMBER(DATA!G77),DATA!G77&gt;1)),"_"&amp;DATA!G76,""),"")</f>
        <v/>
      </c>
      <c r="BL76" s="152" t="str">
        <f>IF(AV76="E","e","u")&amp;IF(DATA!BI76&lt;&gt;"",DATA!BI76&amp;IF(DATA!F76&lt;&gt;"-",DATA!F76,"")&amp;IF(OR(DATA!G76&gt;1,AND(ISNUMBER(DATA!G77),DATA!G77&gt;1)),"_"&amp;DATA!G76,""),"")</f>
        <v>u</v>
      </c>
    </row>
    <row r="77" spans="61:64" x14ac:dyDescent="0.3">
      <c r="BI77" s="152" t="str">
        <f t="shared" si="1"/>
        <v/>
      </c>
      <c r="BJ77" s="152">
        <v>73</v>
      </c>
      <c r="BK77" s="152" t="str">
        <f>IF(DATA!BI77&lt;&gt;"",DATA!BI77&amp;IF(DATA!F77&lt;&gt;"-",DATA!F77,"")&amp;IF(OR(DATA!G77&gt;1,AND(ISNUMBER(DATA!G78),DATA!G78&gt;1)),"_"&amp;DATA!G77,""),"")</f>
        <v/>
      </c>
      <c r="BL77" s="152" t="str">
        <f>IF(AV77="E","e","u")&amp;IF(DATA!BI77&lt;&gt;"",DATA!BI77&amp;IF(DATA!F77&lt;&gt;"-",DATA!F77,"")&amp;IF(OR(DATA!G77&gt;1,AND(ISNUMBER(DATA!G78),DATA!G78&gt;1)),"_"&amp;DATA!G77,""),"")</f>
        <v>u</v>
      </c>
    </row>
    <row r="78" spans="61:64" x14ac:dyDescent="0.3">
      <c r="BI78" s="152" t="str">
        <f t="shared" si="1"/>
        <v/>
      </c>
      <c r="BJ78" s="152">
        <v>74</v>
      </c>
      <c r="BK78" s="152" t="str">
        <f>IF(DATA!BI78&lt;&gt;"",DATA!BI78&amp;IF(DATA!F78&lt;&gt;"-",DATA!F78,"")&amp;IF(OR(DATA!G78&gt;1,AND(ISNUMBER(DATA!G79),DATA!G79&gt;1)),"_"&amp;DATA!G78,""),"")</f>
        <v/>
      </c>
      <c r="BL78" s="152" t="str">
        <f>IF(AV78="E","e","u")&amp;IF(DATA!BI78&lt;&gt;"",DATA!BI78&amp;IF(DATA!F78&lt;&gt;"-",DATA!F78,"")&amp;IF(OR(DATA!G78&gt;1,AND(ISNUMBER(DATA!G79),DATA!G79&gt;1)),"_"&amp;DATA!G78,""),"")</f>
        <v>u</v>
      </c>
    </row>
    <row r="79" spans="61:64" x14ac:dyDescent="0.3">
      <c r="BI79" s="152" t="str">
        <f t="shared" si="1"/>
        <v/>
      </c>
      <c r="BJ79" s="152">
        <v>75</v>
      </c>
      <c r="BK79" s="152" t="str">
        <f>IF(DATA!BI79&lt;&gt;"",DATA!BI79&amp;IF(DATA!F79&lt;&gt;"-",DATA!F79,"")&amp;IF(OR(DATA!G79&gt;1,AND(ISNUMBER(DATA!G80),DATA!G80&gt;1)),"_"&amp;DATA!G79,""),"")</f>
        <v/>
      </c>
      <c r="BL79" s="152" t="str">
        <f>IF(AV79="E","e","u")&amp;IF(DATA!BI79&lt;&gt;"",DATA!BI79&amp;IF(DATA!F79&lt;&gt;"-",DATA!F79,"")&amp;IF(OR(DATA!G79&gt;1,AND(ISNUMBER(DATA!G80),DATA!G80&gt;1)),"_"&amp;DATA!G79,""),"")</f>
        <v>u</v>
      </c>
    </row>
    <row r="80" spans="61:64" x14ac:dyDescent="0.3">
      <c r="BI80" s="152" t="str">
        <f t="shared" si="1"/>
        <v/>
      </c>
      <c r="BJ80" s="152">
        <v>76</v>
      </c>
      <c r="BK80" s="152" t="str">
        <f>IF(DATA!BI80&lt;&gt;"",DATA!BI80&amp;IF(DATA!F80&lt;&gt;"-",DATA!F80,"")&amp;IF(OR(DATA!G80&gt;1,AND(ISNUMBER(DATA!G81),DATA!G81&gt;1)),"_"&amp;DATA!G80,""),"")</f>
        <v/>
      </c>
      <c r="BL80" s="152" t="str">
        <f>IF(AV80="E","e","u")&amp;IF(DATA!BI80&lt;&gt;"",DATA!BI80&amp;IF(DATA!F80&lt;&gt;"-",DATA!F80,"")&amp;IF(OR(DATA!G80&gt;1,AND(ISNUMBER(DATA!G81),DATA!G81&gt;1)),"_"&amp;DATA!G80,""),"")</f>
        <v>u</v>
      </c>
    </row>
    <row r="81" spans="61:64" x14ac:dyDescent="0.3">
      <c r="BI81" s="152" t="str">
        <f t="shared" si="1"/>
        <v/>
      </c>
      <c r="BJ81" s="152">
        <v>77</v>
      </c>
      <c r="BK81" s="152" t="str">
        <f>IF(DATA!BI81&lt;&gt;"",DATA!BI81&amp;IF(DATA!F81&lt;&gt;"-",DATA!F81,"")&amp;IF(OR(DATA!G81&gt;1,AND(ISNUMBER(DATA!G82),DATA!G82&gt;1)),"_"&amp;DATA!G81,""),"")</f>
        <v/>
      </c>
      <c r="BL81" s="152" t="str">
        <f>IF(AV81="E","e","u")&amp;IF(DATA!BI81&lt;&gt;"",DATA!BI81&amp;IF(DATA!F81&lt;&gt;"-",DATA!F81,"")&amp;IF(OR(DATA!G81&gt;1,AND(ISNUMBER(DATA!G82),DATA!G82&gt;1)),"_"&amp;DATA!G81,""),"")</f>
        <v>u</v>
      </c>
    </row>
    <row r="82" spans="61:64" x14ac:dyDescent="0.3">
      <c r="BI82" s="152" t="str">
        <f t="shared" si="1"/>
        <v/>
      </c>
      <c r="BJ82" s="152">
        <v>78</v>
      </c>
      <c r="BK82" s="152" t="str">
        <f>IF(DATA!BI82&lt;&gt;"",DATA!BI82&amp;IF(DATA!F82&lt;&gt;"-",DATA!F82,"")&amp;IF(OR(DATA!G82&gt;1,AND(ISNUMBER(DATA!G83),DATA!G83&gt;1)),"_"&amp;DATA!G82,""),"")</f>
        <v/>
      </c>
      <c r="BL82" s="152" t="str">
        <f>IF(AV82="E","e","u")&amp;IF(DATA!BI82&lt;&gt;"",DATA!BI82&amp;IF(DATA!F82&lt;&gt;"-",DATA!F82,"")&amp;IF(OR(DATA!G82&gt;1,AND(ISNUMBER(DATA!G83),DATA!G83&gt;1)),"_"&amp;DATA!G82,""),"")</f>
        <v>u</v>
      </c>
    </row>
    <row r="83" spans="61:64" x14ac:dyDescent="0.3">
      <c r="BI83" s="152" t="str">
        <f t="shared" si="1"/>
        <v/>
      </c>
      <c r="BJ83" s="152">
        <v>79</v>
      </c>
      <c r="BK83" s="152" t="str">
        <f>IF(DATA!BI83&lt;&gt;"",DATA!BI83&amp;IF(DATA!F83&lt;&gt;"-",DATA!F83,"")&amp;IF(OR(DATA!G83&gt;1,AND(ISNUMBER(DATA!G84),DATA!G84&gt;1)),"_"&amp;DATA!G83,""),"")</f>
        <v/>
      </c>
      <c r="BL83" s="152" t="str">
        <f>IF(AV83="E","e","u")&amp;IF(DATA!BI83&lt;&gt;"",DATA!BI83&amp;IF(DATA!F83&lt;&gt;"-",DATA!F83,"")&amp;IF(OR(DATA!G83&gt;1,AND(ISNUMBER(DATA!G84),DATA!G84&gt;1)),"_"&amp;DATA!G83,""),"")</f>
        <v>u</v>
      </c>
    </row>
    <row r="84" spans="61:64" x14ac:dyDescent="0.3">
      <c r="BI84" s="152" t="str">
        <f t="shared" si="1"/>
        <v/>
      </c>
      <c r="BJ84" s="152">
        <v>80</v>
      </c>
      <c r="BK84" s="152" t="str">
        <f>IF(DATA!BI84&lt;&gt;"",DATA!BI84&amp;IF(DATA!F84&lt;&gt;"-",DATA!F84,"")&amp;IF(OR(DATA!G84&gt;1,AND(ISNUMBER(DATA!G85),DATA!G85&gt;1)),"_"&amp;DATA!G84,""),"")</f>
        <v/>
      </c>
      <c r="BL84" s="152" t="str">
        <f>IF(AV84="E","e","u")&amp;IF(DATA!BI84&lt;&gt;"",DATA!BI84&amp;IF(DATA!F84&lt;&gt;"-",DATA!F84,"")&amp;IF(OR(DATA!G84&gt;1,AND(ISNUMBER(DATA!G85),DATA!G85&gt;1)),"_"&amp;DATA!G84,""),"")</f>
        <v>u</v>
      </c>
    </row>
    <row r="85" spans="61:64" x14ac:dyDescent="0.3">
      <c r="BI85" s="152" t="str">
        <f t="shared" si="1"/>
        <v/>
      </c>
      <c r="BJ85" s="152">
        <v>81</v>
      </c>
      <c r="BK85" s="152" t="str">
        <f>IF(DATA!BI85&lt;&gt;"",DATA!BI85&amp;IF(DATA!F85&lt;&gt;"-",DATA!F85,"")&amp;IF(OR(DATA!G85&gt;1,AND(ISNUMBER(DATA!G86),DATA!G86&gt;1)),"_"&amp;DATA!G85,""),"")</f>
        <v/>
      </c>
      <c r="BL85" s="152" t="str">
        <f>IF(AV85="E","e","u")&amp;IF(DATA!BI85&lt;&gt;"",DATA!BI85&amp;IF(DATA!F85&lt;&gt;"-",DATA!F85,"")&amp;IF(OR(DATA!G85&gt;1,AND(ISNUMBER(DATA!G86),DATA!G86&gt;1)),"_"&amp;DATA!G85,""),"")</f>
        <v>u</v>
      </c>
    </row>
    <row r="86" spans="61:64" x14ac:dyDescent="0.3">
      <c r="BI86" s="152" t="str">
        <f t="shared" si="1"/>
        <v/>
      </c>
      <c r="BJ86" s="152">
        <v>82</v>
      </c>
      <c r="BK86" s="152" t="str">
        <f>IF(DATA!BI86&lt;&gt;"",DATA!BI86&amp;IF(DATA!F86&lt;&gt;"-",DATA!F86,"")&amp;IF(OR(DATA!G86&gt;1,AND(ISNUMBER(DATA!G87),DATA!G87&gt;1)),"_"&amp;DATA!G86,""),"")</f>
        <v/>
      </c>
      <c r="BL86" s="152" t="str">
        <f>IF(AV86="E","e","u")&amp;IF(DATA!BI86&lt;&gt;"",DATA!BI86&amp;IF(DATA!F86&lt;&gt;"-",DATA!F86,"")&amp;IF(OR(DATA!G86&gt;1,AND(ISNUMBER(DATA!G87),DATA!G87&gt;1)),"_"&amp;DATA!G86,""),"")</f>
        <v>u</v>
      </c>
    </row>
    <row r="87" spans="61:64" x14ac:dyDescent="0.3">
      <c r="BI87" s="152" t="str">
        <f t="shared" si="1"/>
        <v/>
      </c>
      <c r="BJ87" s="152">
        <v>83</v>
      </c>
      <c r="BK87" s="152" t="str">
        <f>IF(DATA!BI87&lt;&gt;"",DATA!BI87&amp;IF(DATA!F87&lt;&gt;"-",DATA!F87,"")&amp;IF(OR(DATA!G87&gt;1,AND(ISNUMBER(DATA!G88),DATA!G88&gt;1)),"_"&amp;DATA!G87,""),"")</f>
        <v/>
      </c>
      <c r="BL87" s="152" t="str">
        <f>IF(AV87="E","e","u")&amp;IF(DATA!BI87&lt;&gt;"",DATA!BI87&amp;IF(DATA!F87&lt;&gt;"-",DATA!F87,"")&amp;IF(OR(DATA!G87&gt;1,AND(ISNUMBER(DATA!G88),DATA!G88&gt;1)),"_"&amp;DATA!G87,""),"")</f>
        <v>u</v>
      </c>
    </row>
    <row r="88" spans="61:64" x14ac:dyDescent="0.3">
      <c r="BI88" s="152" t="str">
        <f t="shared" si="1"/>
        <v/>
      </c>
      <c r="BJ88" s="152">
        <v>84</v>
      </c>
      <c r="BK88" s="152" t="str">
        <f>IF(DATA!BI88&lt;&gt;"",DATA!BI88&amp;IF(DATA!F88&lt;&gt;"-",DATA!F88,"")&amp;IF(OR(DATA!G88&gt;1,AND(ISNUMBER(DATA!G89),DATA!G89&gt;1)),"_"&amp;DATA!G88,""),"")</f>
        <v/>
      </c>
      <c r="BL88" s="152" t="str">
        <f>IF(AV88="E","e","u")&amp;IF(DATA!BI88&lt;&gt;"",DATA!BI88&amp;IF(DATA!F88&lt;&gt;"-",DATA!F88,"")&amp;IF(OR(DATA!G88&gt;1,AND(ISNUMBER(DATA!G89),DATA!G89&gt;1)),"_"&amp;DATA!G88,""),"")</f>
        <v>u</v>
      </c>
    </row>
    <row r="89" spans="61:64" x14ac:dyDescent="0.3">
      <c r="BI89" s="152" t="str">
        <f t="shared" si="1"/>
        <v/>
      </c>
      <c r="BJ89" s="152">
        <v>85</v>
      </c>
      <c r="BK89" s="152" t="str">
        <f>IF(DATA!BI89&lt;&gt;"",DATA!BI89&amp;IF(DATA!F89&lt;&gt;"-",DATA!F89,"")&amp;IF(OR(DATA!G89&gt;1,AND(ISNUMBER(DATA!G90),DATA!G90&gt;1)),"_"&amp;DATA!G89,""),"")</f>
        <v/>
      </c>
      <c r="BL89" s="152" t="str">
        <f>IF(AV89="E","e","u")&amp;IF(DATA!BI89&lt;&gt;"",DATA!BI89&amp;IF(DATA!F89&lt;&gt;"-",DATA!F89,"")&amp;IF(OR(DATA!G89&gt;1,AND(ISNUMBER(DATA!G90),DATA!G90&gt;1)),"_"&amp;DATA!G89,""),"")</f>
        <v>u</v>
      </c>
    </row>
    <row r="90" spans="61:64" x14ac:dyDescent="0.3">
      <c r="BI90" s="152" t="str">
        <f t="shared" si="1"/>
        <v/>
      </c>
      <c r="BJ90" s="152">
        <v>86</v>
      </c>
      <c r="BK90" s="152" t="str">
        <f>IF(DATA!BI90&lt;&gt;"",DATA!BI90&amp;IF(DATA!F90&lt;&gt;"-",DATA!F90,"")&amp;IF(OR(DATA!G90&gt;1,AND(ISNUMBER(DATA!G91),DATA!G91&gt;1)),"_"&amp;DATA!G90,""),"")</f>
        <v/>
      </c>
      <c r="BL90" s="152" t="str">
        <f>IF(AV90="E","e","u")&amp;IF(DATA!BI90&lt;&gt;"",DATA!BI90&amp;IF(DATA!F90&lt;&gt;"-",DATA!F90,"")&amp;IF(OR(DATA!G90&gt;1,AND(ISNUMBER(DATA!G91),DATA!G91&gt;1)),"_"&amp;DATA!G90,""),"")</f>
        <v>u</v>
      </c>
    </row>
    <row r="91" spans="61:64" x14ac:dyDescent="0.3">
      <c r="BI91" s="152" t="str">
        <f t="shared" si="1"/>
        <v/>
      </c>
      <c r="BJ91" s="152">
        <v>87</v>
      </c>
      <c r="BK91" s="152" t="str">
        <f>IF(DATA!BI91&lt;&gt;"",DATA!BI91&amp;IF(DATA!F91&lt;&gt;"-",DATA!F91,"")&amp;IF(OR(DATA!G91&gt;1,AND(ISNUMBER(DATA!G92),DATA!G92&gt;1)),"_"&amp;DATA!G91,""),"")</f>
        <v/>
      </c>
      <c r="BL91" s="152" t="str">
        <f>IF(AV91="E","e","u")&amp;IF(DATA!BI91&lt;&gt;"",DATA!BI91&amp;IF(DATA!F91&lt;&gt;"-",DATA!F91,"")&amp;IF(OR(DATA!G91&gt;1,AND(ISNUMBER(DATA!G92),DATA!G92&gt;1)),"_"&amp;DATA!G91,""),"")</f>
        <v>u</v>
      </c>
    </row>
    <row r="92" spans="61:64" x14ac:dyDescent="0.3">
      <c r="BI92" s="152" t="str">
        <f t="shared" si="1"/>
        <v/>
      </c>
      <c r="BJ92" s="152">
        <v>88</v>
      </c>
      <c r="BK92" s="152" t="str">
        <f>IF(DATA!BI92&lt;&gt;"",DATA!BI92&amp;IF(DATA!F92&lt;&gt;"-",DATA!F92,"")&amp;IF(OR(DATA!G92&gt;1,AND(ISNUMBER(DATA!G93),DATA!G93&gt;1)),"_"&amp;DATA!G92,""),"")</f>
        <v/>
      </c>
      <c r="BL92" s="152" t="str">
        <f>IF(AV92="E","e","u")&amp;IF(DATA!BI92&lt;&gt;"",DATA!BI92&amp;IF(DATA!F92&lt;&gt;"-",DATA!F92,"")&amp;IF(OR(DATA!G92&gt;1,AND(ISNUMBER(DATA!G93),DATA!G93&gt;1)),"_"&amp;DATA!G92,""),"")</f>
        <v>u</v>
      </c>
    </row>
    <row r="93" spans="61:64" x14ac:dyDescent="0.3">
      <c r="BI93" s="152" t="str">
        <f t="shared" si="1"/>
        <v/>
      </c>
      <c r="BJ93" s="152">
        <v>89</v>
      </c>
      <c r="BK93" s="152" t="str">
        <f>IF(DATA!BI93&lt;&gt;"",DATA!BI93&amp;IF(DATA!F93&lt;&gt;"-",DATA!F93,"")&amp;IF(OR(DATA!G93&gt;1,AND(ISNUMBER(DATA!G94),DATA!G94&gt;1)),"_"&amp;DATA!G93,""),"")</f>
        <v/>
      </c>
      <c r="BL93" s="152" t="str">
        <f>IF(AV93="E","e","u")&amp;IF(DATA!BI93&lt;&gt;"",DATA!BI93&amp;IF(DATA!F93&lt;&gt;"-",DATA!F93,"")&amp;IF(OR(DATA!G93&gt;1,AND(ISNUMBER(DATA!G94),DATA!G94&gt;1)),"_"&amp;DATA!G93,""),"")</f>
        <v>u</v>
      </c>
    </row>
    <row r="94" spans="61:64" x14ac:dyDescent="0.3">
      <c r="BI94" s="152" t="str">
        <f t="shared" si="1"/>
        <v/>
      </c>
      <c r="BJ94" s="152">
        <v>90</v>
      </c>
      <c r="BK94" s="152" t="str">
        <f>IF(DATA!BI94&lt;&gt;"",DATA!BI94&amp;IF(DATA!F94&lt;&gt;"-",DATA!F94,"")&amp;IF(OR(DATA!G94&gt;1,AND(ISNUMBER(DATA!G95),DATA!G95&gt;1)),"_"&amp;DATA!G94,""),"")</f>
        <v/>
      </c>
      <c r="BL94" s="152" t="str">
        <f>IF(AV94="E","e","u")&amp;IF(DATA!BI94&lt;&gt;"",DATA!BI94&amp;IF(DATA!F94&lt;&gt;"-",DATA!F94,"")&amp;IF(OR(DATA!G94&gt;1,AND(ISNUMBER(DATA!G95),DATA!G95&gt;1)),"_"&amp;DATA!G94,""),"")</f>
        <v>u</v>
      </c>
    </row>
    <row r="95" spans="61:64" x14ac:dyDescent="0.3">
      <c r="BI95" s="152" t="str">
        <f t="shared" si="1"/>
        <v/>
      </c>
      <c r="BJ95" s="152">
        <v>91</v>
      </c>
      <c r="BK95" s="152" t="str">
        <f>IF(DATA!BI95&lt;&gt;"",DATA!BI95&amp;IF(DATA!F95&lt;&gt;"-",DATA!F95,"")&amp;IF(OR(DATA!G95&gt;1,AND(ISNUMBER(DATA!G96),DATA!G96&gt;1)),"_"&amp;DATA!G95,""),"")</f>
        <v/>
      </c>
      <c r="BL95" s="152" t="str">
        <f>IF(AV95="E","e","u")&amp;IF(DATA!BI95&lt;&gt;"",DATA!BI95&amp;IF(DATA!F95&lt;&gt;"-",DATA!F95,"")&amp;IF(OR(DATA!G95&gt;1,AND(ISNUMBER(DATA!G96),DATA!G96&gt;1)),"_"&amp;DATA!G95,""),"")</f>
        <v>u</v>
      </c>
    </row>
    <row r="96" spans="61:64" x14ac:dyDescent="0.3">
      <c r="BI96" s="152" t="str">
        <f t="shared" si="1"/>
        <v/>
      </c>
      <c r="BJ96" s="152">
        <v>92</v>
      </c>
      <c r="BK96" s="152" t="str">
        <f>IF(DATA!BI96&lt;&gt;"",DATA!BI96&amp;IF(DATA!F96&lt;&gt;"-",DATA!F96,"")&amp;IF(OR(DATA!G96&gt;1,AND(ISNUMBER(DATA!G97),DATA!G97&gt;1)),"_"&amp;DATA!G96,""),"")</f>
        <v/>
      </c>
      <c r="BL96" s="152" t="str">
        <f>IF(AV96="E","e","u")&amp;IF(DATA!BI96&lt;&gt;"",DATA!BI96&amp;IF(DATA!F96&lt;&gt;"-",DATA!F96,"")&amp;IF(OR(DATA!G96&gt;1,AND(ISNUMBER(DATA!G97),DATA!G97&gt;1)),"_"&amp;DATA!G96,""),"")</f>
        <v>u</v>
      </c>
    </row>
    <row r="97" spans="61:64" x14ac:dyDescent="0.3">
      <c r="BI97" s="152" t="str">
        <f t="shared" si="1"/>
        <v/>
      </c>
      <c r="BJ97" s="152">
        <v>93</v>
      </c>
      <c r="BK97" s="152" t="str">
        <f>IF(DATA!BI97&lt;&gt;"",DATA!BI97&amp;IF(DATA!F97&lt;&gt;"-",DATA!F97,"")&amp;IF(OR(DATA!G97&gt;1,AND(ISNUMBER(DATA!G98),DATA!G98&gt;1)),"_"&amp;DATA!G97,""),"")</f>
        <v/>
      </c>
      <c r="BL97" s="152" t="str">
        <f>IF(AV97="E","e","u")&amp;IF(DATA!BI97&lt;&gt;"",DATA!BI97&amp;IF(DATA!F97&lt;&gt;"-",DATA!F97,"")&amp;IF(OR(DATA!G97&gt;1,AND(ISNUMBER(DATA!G98),DATA!G98&gt;1)),"_"&amp;DATA!G97,""),"")</f>
        <v>u</v>
      </c>
    </row>
    <row r="98" spans="61:64" x14ac:dyDescent="0.3">
      <c r="BI98" s="152" t="str">
        <f t="shared" si="1"/>
        <v/>
      </c>
      <c r="BJ98" s="152">
        <v>94</v>
      </c>
      <c r="BK98" s="152" t="str">
        <f>IF(DATA!BI98&lt;&gt;"",DATA!BI98&amp;IF(DATA!F98&lt;&gt;"-",DATA!F98,"")&amp;IF(OR(DATA!G98&gt;1,AND(ISNUMBER(DATA!G99),DATA!G99&gt;1)),"_"&amp;DATA!G98,""),"")</f>
        <v/>
      </c>
      <c r="BL98" s="152" t="str">
        <f>IF(AV98="E","e","u")&amp;IF(DATA!BI98&lt;&gt;"",DATA!BI98&amp;IF(DATA!F98&lt;&gt;"-",DATA!F98,"")&amp;IF(OR(DATA!G98&gt;1,AND(ISNUMBER(DATA!G99),DATA!G99&gt;1)),"_"&amp;DATA!G98,""),"")</f>
        <v>u</v>
      </c>
    </row>
    <row r="99" spans="61:64" x14ac:dyDescent="0.3">
      <c r="BI99" s="152" t="str">
        <f t="shared" si="1"/>
        <v/>
      </c>
      <c r="BJ99" s="152">
        <v>95</v>
      </c>
      <c r="BK99" s="152" t="str">
        <f>IF(DATA!BI99&lt;&gt;"",DATA!BI99&amp;IF(DATA!F99&lt;&gt;"-",DATA!F99,"")&amp;IF(OR(DATA!G99&gt;1,AND(ISNUMBER(DATA!G100),DATA!G100&gt;1)),"_"&amp;DATA!G99,""),"")</f>
        <v/>
      </c>
      <c r="BL99" s="152" t="str">
        <f>IF(AV99="E","e","u")&amp;IF(DATA!BI99&lt;&gt;"",DATA!BI99&amp;IF(DATA!F99&lt;&gt;"-",DATA!F99,"")&amp;IF(OR(DATA!G99&gt;1,AND(ISNUMBER(DATA!G100),DATA!G100&gt;1)),"_"&amp;DATA!G99,""),"")</f>
        <v>u</v>
      </c>
    </row>
    <row r="100" spans="61:64" x14ac:dyDescent="0.3">
      <c r="BI100" s="152" t="str">
        <f t="shared" si="1"/>
        <v/>
      </c>
      <c r="BJ100" s="152">
        <v>96</v>
      </c>
      <c r="BK100" s="152" t="str">
        <f>IF(DATA!BI100&lt;&gt;"",DATA!BI100&amp;IF(DATA!F100&lt;&gt;"-",DATA!F100,"")&amp;IF(OR(DATA!G100&gt;1,AND(ISNUMBER(DATA!G101),DATA!G101&gt;1)),"_"&amp;DATA!G100,""),"")</f>
        <v/>
      </c>
      <c r="BL100" s="152" t="str">
        <f>IF(AV100="E","e","u")&amp;IF(DATA!BI100&lt;&gt;"",DATA!BI100&amp;IF(DATA!F100&lt;&gt;"-",DATA!F100,"")&amp;IF(OR(DATA!G100&gt;1,AND(ISNUMBER(DATA!G101),DATA!G101&gt;1)),"_"&amp;DATA!G100,""),"")</f>
        <v>u</v>
      </c>
    </row>
    <row r="101" spans="61:64" x14ac:dyDescent="0.3">
      <c r="BI101" s="152" t="str">
        <f t="shared" si="1"/>
        <v/>
      </c>
      <c r="BJ101" s="152">
        <v>97</v>
      </c>
      <c r="BK101" s="152" t="str">
        <f>IF(DATA!BI101&lt;&gt;"",DATA!BI101&amp;IF(DATA!F101&lt;&gt;"-",DATA!F101,"")&amp;IF(OR(DATA!G101&gt;1,AND(ISNUMBER(DATA!G102),DATA!G102&gt;1)),"_"&amp;DATA!G101,""),"")</f>
        <v/>
      </c>
      <c r="BL101" s="152" t="str">
        <f>IF(AV101="E","e","u")&amp;IF(DATA!BI101&lt;&gt;"",DATA!BI101&amp;IF(DATA!F101&lt;&gt;"-",DATA!F101,"")&amp;IF(OR(DATA!G101&gt;1,AND(ISNUMBER(DATA!G102),DATA!G102&gt;1)),"_"&amp;DATA!G101,""),"")</f>
        <v>u</v>
      </c>
    </row>
    <row r="102" spans="61:64" x14ac:dyDescent="0.3">
      <c r="BI102" s="152" t="str">
        <f t="shared" si="1"/>
        <v/>
      </c>
      <c r="BJ102" s="152">
        <v>98</v>
      </c>
      <c r="BK102" s="152" t="str">
        <f>IF(DATA!BI102&lt;&gt;"",DATA!BI102&amp;IF(DATA!F102&lt;&gt;"-",DATA!F102,"")&amp;IF(OR(DATA!G102&gt;1,AND(ISNUMBER(DATA!G103),DATA!G103&gt;1)),"_"&amp;DATA!G102,""),"")</f>
        <v/>
      </c>
      <c r="BL102" s="152" t="str">
        <f>IF(AV102="E","e","u")&amp;IF(DATA!BI102&lt;&gt;"",DATA!BI102&amp;IF(DATA!F102&lt;&gt;"-",DATA!F102,"")&amp;IF(OR(DATA!G102&gt;1,AND(ISNUMBER(DATA!G103),DATA!G103&gt;1)),"_"&amp;DATA!G102,""),"")</f>
        <v>u</v>
      </c>
    </row>
    <row r="103" spans="61:64" x14ac:dyDescent="0.3">
      <c r="BI103" s="152" t="str">
        <f t="shared" si="1"/>
        <v/>
      </c>
      <c r="BJ103" s="152">
        <v>99</v>
      </c>
      <c r="BK103" s="152" t="str">
        <f>IF(DATA!BI103&lt;&gt;"",DATA!BI103&amp;IF(DATA!F103&lt;&gt;"-",DATA!F103,"")&amp;IF(OR(DATA!G103&gt;1,AND(ISNUMBER(DATA!G104),DATA!G104&gt;1)),"_"&amp;DATA!G103,""),"")</f>
        <v/>
      </c>
      <c r="BL103" s="152" t="str">
        <f>IF(AV103="E","e","u")&amp;IF(DATA!BI103&lt;&gt;"",DATA!BI103&amp;IF(DATA!F103&lt;&gt;"-",DATA!F103,"")&amp;IF(OR(DATA!G103&gt;1,AND(ISNUMBER(DATA!G104),DATA!G104&gt;1)),"_"&amp;DATA!G103,""),"")</f>
        <v>u</v>
      </c>
    </row>
    <row r="104" spans="61:64" x14ac:dyDescent="0.3">
      <c r="BI104" s="152" t="str">
        <f t="shared" si="1"/>
        <v/>
      </c>
      <c r="BJ104" s="152">
        <v>100</v>
      </c>
      <c r="BK104" s="152" t="str">
        <f>IF(DATA!BI104&lt;&gt;"",DATA!BI104&amp;IF(DATA!F104&lt;&gt;"-",DATA!F104,"")&amp;IF(OR(DATA!G104&gt;1,AND(ISNUMBER(DATA!G105),DATA!G105&gt;1)),"_"&amp;DATA!G104,""),"")</f>
        <v/>
      </c>
      <c r="BL104" s="152" t="str">
        <f>IF(AV104="E","e","u")&amp;IF(DATA!BI104&lt;&gt;"",DATA!BI104&amp;IF(DATA!F104&lt;&gt;"-",DATA!F104,"")&amp;IF(OR(DATA!G104&gt;1,AND(ISNUMBER(DATA!G105),DATA!G105&gt;1)),"_"&amp;DATA!G104,""),"")</f>
        <v>u</v>
      </c>
    </row>
    <row r="105" spans="61:64" x14ac:dyDescent="0.3">
      <c r="BI105" s="152"/>
      <c r="BJ105" s="152"/>
      <c r="BK105" s="152"/>
      <c r="BL105" s="152"/>
    </row>
    <row r="106" spans="61:64" x14ac:dyDescent="0.3">
      <c r="BI106" s="152"/>
      <c r="BJ106" s="152"/>
      <c r="BK106" s="152"/>
      <c r="BL106" s="152"/>
    </row>
    <row r="107" spans="61:64" x14ac:dyDescent="0.3">
      <c r="BI107" s="152"/>
      <c r="BJ107" s="152"/>
      <c r="BK107" s="152"/>
      <c r="BL107" s="152"/>
    </row>
    <row r="108" spans="61:64" x14ac:dyDescent="0.3">
      <c r="BI108" s="152"/>
      <c r="BJ108" s="152"/>
      <c r="BK108" s="152"/>
      <c r="BL108" s="152"/>
    </row>
    <row r="109" spans="61:64" x14ac:dyDescent="0.3">
      <c r="BI109" s="152"/>
      <c r="BJ109" s="152"/>
      <c r="BK109" s="152"/>
      <c r="BL109" s="152"/>
    </row>
  </sheetData>
  <sheetProtection password="CCE4" sheet="1"/>
  <mergeCells count="5">
    <mergeCell ref="A1:G1"/>
    <mergeCell ref="H2:Q2"/>
    <mergeCell ref="S2:AY2"/>
    <mergeCell ref="AZ2:BG2"/>
    <mergeCell ref="BE4:BG4"/>
  </mergeCells>
  <conditionalFormatting sqref="C5:BG64">
    <cfRule type="expression" dxfId="6" priority="1">
      <formula>AND($E5&lt;&gt;"",ISEVEN($E5))</formula>
    </cfRule>
    <cfRule type="expression" dxfId="5" priority="2">
      <formula>ISODD($E5)</formula>
    </cfRule>
  </conditionalFormatting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6384" width="9.109375" style="140"/>
  </cols>
  <sheetData>
    <row r="1" spans="1:5" x14ac:dyDescent="0.3">
      <c r="A1" s="140" t="s">
        <v>465</v>
      </c>
    </row>
    <row r="3" spans="1:5" x14ac:dyDescent="0.3">
      <c r="A3" s="140" t="s">
        <v>336</v>
      </c>
    </row>
    <row r="4" spans="1:5" x14ac:dyDescent="0.3">
      <c r="B4" s="141" t="s">
        <v>5</v>
      </c>
      <c r="C4" s="141" t="s">
        <v>3</v>
      </c>
      <c r="D4" s="141" t="s">
        <v>1</v>
      </c>
      <c r="E4" s="141" t="s">
        <v>337</v>
      </c>
    </row>
    <row r="5" spans="1:5" x14ac:dyDescent="0.3">
      <c r="A5" s="140" t="s">
        <v>38</v>
      </c>
      <c r="B5" s="142">
        <f>SUMIFS(DATA!$AZ$2:$AZ$64,DATA!$BC$2:$BC$64,"R11",DATA!$BA$2:$BA$64,"E")</f>
        <v>1</v>
      </c>
      <c r="C5" s="142">
        <f>SUMIFS(DATA!$AZ$2:$AZ$64,DATA!$BC$2:$BC$64,"R11",DATA!$BA$2:$BA$64,"C")</f>
        <v>0</v>
      </c>
      <c r="D5" s="142">
        <f>SUMIFS(DATA!$AZ$2:$AZ$64,DATA!$BC$2:$BC$64,"R11",DATA!$BA$2:$BA$64,"A")</f>
        <v>4</v>
      </c>
      <c r="E5" s="142">
        <f t="shared" ref="E5:E11" si="0">SUM(B5:D5)</f>
        <v>5</v>
      </c>
    </row>
    <row r="6" spans="1:5" x14ac:dyDescent="0.3">
      <c r="A6" s="140" t="s">
        <v>39</v>
      </c>
      <c r="B6" s="142">
        <f>SUMIFS(DATA!$AZ$2:$AZ$64,DATA!$BC$2:$BC$64,"R12",DATA!$BA$2:$BA$64,"E")</f>
        <v>1</v>
      </c>
      <c r="C6" s="142">
        <f>SUMIFS(DATA!$AZ$2:$AZ$64,DATA!$BC$2:$BC$64,"R12",DATA!$BA$2:$BA$64,"C")</f>
        <v>3</v>
      </c>
      <c r="D6" s="142">
        <f>SUMIFS(DATA!$AZ$2:$AZ$64,DATA!$BC$2:$BC$64,"R12",DATA!$BA$2:$BA$64,"A")</f>
        <v>0</v>
      </c>
      <c r="E6" s="142">
        <f t="shared" si="0"/>
        <v>4</v>
      </c>
    </row>
    <row r="7" spans="1:5" x14ac:dyDescent="0.3">
      <c r="A7" s="140" t="s">
        <v>40</v>
      </c>
      <c r="B7" s="142">
        <f>SUMIFS(DATA!$AZ$2:$AZ$64,DATA!$BC$2:$BC$64,"R13",DATA!$BA$2:$BA$64,"E")</f>
        <v>1</v>
      </c>
      <c r="C7" s="142">
        <f>SUMIFS(DATA!$AZ$2:$AZ$64,DATA!$BC$2:$BC$64,"R13",DATA!$BA$2:$BA$64,"C")</f>
        <v>3</v>
      </c>
      <c r="D7" s="142">
        <f>SUMIFS(DATA!$AZ$2:$AZ$64,DATA!$BC$2:$BC$64,"R13",DATA!$BA$2:$BA$64,"A")</f>
        <v>0</v>
      </c>
      <c r="E7" s="142">
        <f t="shared" si="0"/>
        <v>4</v>
      </c>
    </row>
    <row r="8" spans="1:5" x14ac:dyDescent="0.3">
      <c r="A8" s="140" t="s">
        <v>41</v>
      </c>
      <c r="B8" s="142">
        <f>SUMIFS(DATA!$AZ$2:$AZ$64,DATA!$BC$2:$BC$64,"R14",DATA!$BA$2:$BA$64,"E")</f>
        <v>2</v>
      </c>
      <c r="C8" s="142">
        <f>SUMIFS(DATA!$AZ$2:$AZ$64,DATA!$BC$2:$BC$64,"R14",DATA!$BA$2:$BA$64,"C")</f>
        <v>1</v>
      </c>
      <c r="D8" s="142">
        <f>SUMIFS(DATA!$AZ$2:$AZ$64,DATA!$BC$2:$BC$64,"R14",DATA!$BA$2:$BA$64,"A")</f>
        <v>2</v>
      </c>
      <c r="E8" s="142">
        <f t="shared" si="0"/>
        <v>5</v>
      </c>
    </row>
    <row r="9" spans="1:5" x14ac:dyDescent="0.3">
      <c r="A9" s="140" t="s">
        <v>42</v>
      </c>
      <c r="B9" s="142">
        <f>SUMIFS(DATA!$AZ$2:$AZ$64,DATA!$BC$2:$BC$64,"R15",DATA!$BA$2:$BA$64,"E")</f>
        <v>1</v>
      </c>
      <c r="C9" s="142">
        <f>SUMIFS(DATA!$AZ$2:$AZ$64,DATA!$BC$2:$BC$64,"R15",DATA!$BA$2:$BA$64,"C")</f>
        <v>0</v>
      </c>
      <c r="D9" s="142">
        <f>SUMIFS(DATA!$AZ$2:$AZ$64,DATA!$BC$2:$BC$64,"R15",DATA!$BA$2:$BA$64,"A")</f>
        <v>0</v>
      </c>
      <c r="E9" s="142">
        <f t="shared" si="0"/>
        <v>1</v>
      </c>
    </row>
    <row r="10" spans="1:5" x14ac:dyDescent="0.3">
      <c r="A10" s="140" t="s">
        <v>43</v>
      </c>
      <c r="B10" s="142">
        <f>SUMIFS(DATA!$AZ$2:$AZ$64,DATA!$BC$2:$BC$64,"R16",DATA!$BA$2:$BA$64,"E")</f>
        <v>0</v>
      </c>
      <c r="C10" s="142">
        <f>SUMIFS(DATA!$AZ$2:$AZ$64,DATA!$BC$2:$BC$64,"R16",DATA!$BA$2:$BA$64,"C")</f>
        <v>0</v>
      </c>
      <c r="D10" s="142">
        <f>SUMIFS(DATA!$AZ$2:$AZ$64,DATA!$BC$2:$BC$64,"R16",DATA!$BA$2:$BA$64,"A")</f>
        <v>0</v>
      </c>
      <c r="E10" s="142">
        <f t="shared" si="0"/>
        <v>0</v>
      </c>
    </row>
    <row r="11" spans="1:5" x14ac:dyDescent="0.3">
      <c r="A11" s="140" t="s">
        <v>337</v>
      </c>
      <c r="B11" s="141">
        <f>SUM(B5:B10)</f>
        <v>6</v>
      </c>
      <c r="C11" s="141">
        <f>SUM(C5:C10)</f>
        <v>7</v>
      </c>
      <c r="D11" s="141">
        <f>SUM(D5:D10)</f>
        <v>6</v>
      </c>
      <c r="E11" s="141">
        <f t="shared" si="0"/>
        <v>19</v>
      </c>
    </row>
    <row r="12" spans="1:5" x14ac:dyDescent="0.3">
      <c r="B12" s="142"/>
      <c r="C12" s="142"/>
      <c r="D12" s="142"/>
    </row>
    <row r="13" spans="1:5" x14ac:dyDescent="0.3">
      <c r="A13" s="140" t="s">
        <v>338</v>
      </c>
    </row>
    <row r="14" spans="1:5" x14ac:dyDescent="0.3">
      <c r="B14" s="141" t="s">
        <v>5</v>
      </c>
      <c r="C14" s="141" t="s">
        <v>3</v>
      </c>
      <c r="D14" s="141" t="s">
        <v>1</v>
      </c>
      <c r="E14" s="141" t="s">
        <v>337</v>
      </c>
    </row>
    <row r="15" spans="1:5" x14ac:dyDescent="0.3">
      <c r="A15" s="140" t="s">
        <v>44</v>
      </c>
      <c r="B15" s="142">
        <f>SUMIFS(DATA!$AZ$2:$AZ$64,DATA!$BC$2:$BC$64,"E11",DATA!$BA$2:$BA$64,"E")</f>
        <v>4</v>
      </c>
      <c r="C15" s="142">
        <f>SUMIFS(DATA!$AZ$2:$AZ$64,DATA!$BC$2:$BC$64,"E11",DATA!$BA$2:$BA$64,"C")</f>
        <v>1</v>
      </c>
      <c r="D15" s="142">
        <f>SUMIFS(DATA!$AZ$2:$AZ$64,DATA!$BC$2:$BC$64,"E11",DATA!$BA$2:$BA$64,"A")</f>
        <v>1</v>
      </c>
      <c r="E15" s="142">
        <f t="shared" ref="E15:E21" si="1">SUM(B15:D15)</f>
        <v>6</v>
      </c>
    </row>
    <row r="16" spans="1:5" x14ac:dyDescent="0.3">
      <c r="A16" s="140" t="s">
        <v>45</v>
      </c>
      <c r="B16" s="142">
        <f>SUMIFS(DATA!$AZ$2:$AZ$64,DATA!$BC$2:$BC$64,"E12",DATA!$BA$2:$BA$64,"E")</f>
        <v>0</v>
      </c>
      <c r="C16" s="142">
        <f>SUMIFS(DATA!$AZ$2:$AZ$64,DATA!$BC$2:$BC$64,"E12",DATA!$BA$2:$BA$64,"C")</f>
        <v>1</v>
      </c>
      <c r="D16" s="142">
        <f>SUMIFS(DATA!$AZ$2:$AZ$64,DATA!$BC$2:$BC$64,"E12",DATA!$BA$2:$BA$64,"A")</f>
        <v>1</v>
      </c>
      <c r="E16" s="142">
        <f t="shared" si="1"/>
        <v>2</v>
      </c>
    </row>
    <row r="17" spans="1:5" x14ac:dyDescent="0.3">
      <c r="A17" s="140" t="s">
        <v>46</v>
      </c>
      <c r="B17" s="142">
        <f>SUMIFS(DATA!$AZ$2:$AZ$64,DATA!$BC$2:$BC$64,"E13",DATA!$BA$2:$BA$64,"E")</f>
        <v>3</v>
      </c>
      <c r="C17" s="142">
        <f>SUMIFS(DATA!$AZ$2:$AZ$64,DATA!$BC$2:$BC$64,"E13",DATA!$BA$2:$BA$64,"C")</f>
        <v>3</v>
      </c>
      <c r="D17" s="142">
        <f>SUMIFS(DATA!$AZ$2:$AZ$64,DATA!$BC$2:$BC$64,"E13",DATA!$BA$2:$BA$64,"A")</f>
        <v>5</v>
      </c>
      <c r="E17" s="142">
        <f t="shared" si="1"/>
        <v>11</v>
      </c>
    </row>
    <row r="18" spans="1:5" x14ac:dyDescent="0.3">
      <c r="A18" s="140" t="s">
        <v>47</v>
      </c>
      <c r="B18" s="142">
        <f>SUMIFS(DATA!$AZ$2:$AZ$64,DATA!$BC$2:$BC$64,"E14",DATA!$BA$2:$BA$64,"E")</f>
        <v>4</v>
      </c>
      <c r="C18" s="142">
        <f>SUMIFS(DATA!$AZ$2:$AZ$64,DATA!$BC$2:$BC$64,"E14",DATA!$BA$2:$BA$64,"C")</f>
        <v>4</v>
      </c>
      <c r="D18" s="142">
        <f>SUMIFS(DATA!$AZ$2:$AZ$64,DATA!$BC$2:$BC$64,"E14",DATA!$BA$2:$BA$64,"A")</f>
        <v>0</v>
      </c>
      <c r="E18" s="142">
        <f t="shared" si="1"/>
        <v>8</v>
      </c>
    </row>
    <row r="19" spans="1:5" x14ac:dyDescent="0.3">
      <c r="A19" s="140" t="s">
        <v>48</v>
      </c>
      <c r="B19" s="142">
        <f>SUMIFS(DATA!$AZ$2:$AZ$64,DATA!$BC$2:$BC$64,"E15",DATA!$BA$2:$BA$64,"E")</f>
        <v>0</v>
      </c>
      <c r="C19" s="142">
        <f>SUMIFS(DATA!$AZ$2:$AZ$64,DATA!$BC$2:$BC$64,"E15",DATA!$BA$2:$BA$64,"C")</f>
        <v>1</v>
      </c>
      <c r="D19" s="142">
        <f>SUMIFS(DATA!$AZ$2:$AZ$64,DATA!$BC$2:$BC$64,"E15",DATA!$BA$2:$BA$64,"A")</f>
        <v>0</v>
      </c>
      <c r="E19" s="142">
        <f t="shared" si="1"/>
        <v>1</v>
      </c>
    </row>
    <row r="20" spans="1:5" x14ac:dyDescent="0.3">
      <c r="A20" s="140" t="s">
        <v>49</v>
      </c>
      <c r="B20" s="142">
        <f>SUMIFS(DATA!$AZ$2:$AZ$64,DATA!$BC$2:$BC$64,"E16",DATA!$BA$2:$BA$64,"E")</f>
        <v>0</v>
      </c>
      <c r="C20" s="142">
        <f>SUMIFS(DATA!$AZ$2:$AZ$64,DATA!$BC$2:$BC$64,"E16",DATA!$BA$2:$BA$64,"C")</f>
        <v>0</v>
      </c>
      <c r="D20" s="142">
        <f>SUMIFS(DATA!$AZ$2:$AZ$64,DATA!$BC$2:$BC$64,"E16",DATA!$BA$2:$BA$64,"A")</f>
        <v>0</v>
      </c>
      <c r="E20" s="142">
        <f t="shared" si="1"/>
        <v>0</v>
      </c>
    </row>
    <row r="21" spans="1:5" x14ac:dyDescent="0.3">
      <c r="A21" s="140" t="s">
        <v>337</v>
      </c>
      <c r="B21" s="141">
        <f>SUM(B15:B20)</f>
        <v>11</v>
      </c>
      <c r="C21" s="141">
        <f>SUM(C15:C20)</f>
        <v>10</v>
      </c>
      <c r="D21" s="141">
        <f>SUM(D15:D20)</f>
        <v>7</v>
      </c>
      <c r="E21" s="141">
        <f t="shared" si="1"/>
        <v>28</v>
      </c>
    </row>
    <row r="22" spans="1:5" x14ac:dyDescent="0.3">
      <c r="B22" s="141"/>
      <c r="C22" s="141"/>
      <c r="D22" s="141"/>
      <c r="E22" s="141"/>
    </row>
    <row r="23" spans="1:5" x14ac:dyDescent="0.3">
      <c r="A23" s="140" t="s">
        <v>339</v>
      </c>
    </row>
    <row r="24" spans="1:5" x14ac:dyDescent="0.3">
      <c r="B24" s="141" t="s">
        <v>5</v>
      </c>
      <c r="C24" s="141" t="s">
        <v>3</v>
      </c>
      <c r="D24" s="141" t="s">
        <v>1</v>
      </c>
      <c r="E24" s="141" t="s">
        <v>337</v>
      </c>
    </row>
    <row r="25" spans="1:5" x14ac:dyDescent="0.3">
      <c r="A25" s="140" t="s">
        <v>53</v>
      </c>
      <c r="B25" s="142">
        <f>SUMIFS(DATA!$AZ$2:$AZ$64,DATA!$BC$2:$BC$64,"S11",DATA!$BA$2:$BA$64,"E")</f>
        <v>5</v>
      </c>
      <c r="C25" s="142">
        <f>SUMIFS(DATA!$AZ$2:$AZ$64,DATA!$BC$2:$BC$64,"S11",DATA!$BA$2:$BA$64,"C")</f>
        <v>2</v>
      </c>
      <c r="D25" s="142">
        <f>SUMIFS(DATA!$AZ$2:$AZ$64,DATA!$BC$2:$BC$64,"S11",DATA!$BA$2:$BA$64,"A")</f>
        <v>2</v>
      </c>
      <c r="E25" s="142">
        <f>SUM(B25:D25)</f>
        <v>9</v>
      </c>
    </row>
    <row r="26" spans="1:5" x14ac:dyDescent="0.3">
      <c r="A26" s="140" t="s">
        <v>54</v>
      </c>
      <c r="B26" s="142">
        <f>SUMIFS(DATA!$AZ$2:$AZ$64,DATA!$BC$2:$BC$64,"S12",DATA!$BA$2:$BA$64,"E")</f>
        <v>0</v>
      </c>
      <c r="C26" s="142">
        <f>SUMIFS(DATA!$AZ$2:$AZ$64,DATA!$BC$2:$BC$64,"S12",DATA!$BA$2:$BA$64,"C")</f>
        <v>0</v>
      </c>
      <c r="D26" s="142">
        <f>SUMIFS(DATA!$AZ$2:$AZ$64,DATA!$BC$2:$BC$64,"S12",DATA!$BA$2:$BA$64,"")</f>
        <v>0</v>
      </c>
      <c r="E26" s="142">
        <f>SUM(B26:D26)</f>
        <v>0</v>
      </c>
    </row>
    <row r="27" spans="1:5" x14ac:dyDescent="0.3">
      <c r="A27" s="140" t="s">
        <v>55</v>
      </c>
      <c r="B27" s="142">
        <f>SUMIFS(DATA!$AZ$2:$AZ$64,DATA!$BC$2:$BC$64,"S13",DATA!$BA$2:$BA$64,"E")</f>
        <v>0</v>
      </c>
      <c r="C27" s="142">
        <f>SUMIFS(DATA!$AZ$2:$AZ$64,DATA!$BC$2:$BC$64,"S13",DATA!$BA$2:$BA$64,"C")</f>
        <v>0</v>
      </c>
      <c r="D27" s="142">
        <f>SUMIFS(DATA!$AZ$2:$AZ$64,DATA!$BC$2:$BC$64,"S13",DATA!$BA$2:$BA$64,"A")</f>
        <v>0</v>
      </c>
      <c r="E27" s="142">
        <f>SUM(B27:D27)</f>
        <v>0</v>
      </c>
    </row>
    <row r="28" spans="1:5" x14ac:dyDescent="0.3">
      <c r="A28" s="140" t="s">
        <v>56</v>
      </c>
      <c r="B28" s="142">
        <f>SUMIFS(DATA!$AZ$2:$AZ$64,DATA!$BC$2:$BC$64,"S14",DATA!$BA$2:$BA$64,"E")</f>
        <v>0</v>
      </c>
      <c r="C28" s="142">
        <f>SUMIFS(DATA!$AZ$2:$AZ$64,DATA!$BC$2:$BC$64,"S14",DATA!$BA$2:$BA$64,"C")</f>
        <v>1</v>
      </c>
      <c r="D28" s="142">
        <f>SUMIFS(DATA!$AZ$2:$AZ$64,DATA!$BC$2:$BC$64,"S14",DATA!$BA$2:$BA$64,"A")</f>
        <v>1</v>
      </c>
      <c r="E28" s="142">
        <f>SUM(B28:D28)</f>
        <v>2</v>
      </c>
    </row>
    <row r="29" spans="1:5" x14ac:dyDescent="0.3">
      <c r="A29" s="140" t="s">
        <v>337</v>
      </c>
      <c r="B29" s="141">
        <f>SUM(B25:B28)</f>
        <v>5</v>
      </c>
      <c r="C29" s="141">
        <f>SUM(C25:C28)</f>
        <v>3</v>
      </c>
      <c r="D29" s="141">
        <f>SUM(D25:D28)</f>
        <v>3</v>
      </c>
      <c r="E29" s="141">
        <f>SUM(B29:D29)</f>
        <v>11</v>
      </c>
    </row>
    <row r="30" spans="1:5" x14ac:dyDescent="0.3">
      <c r="B30" s="141"/>
      <c r="C30" s="141"/>
      <c r="D30" s="141"/>
      <c r="E30" s="141"/>
    </row>
    <row r="31" spans="1:5" x14ac:dyDescent="0.3">
      <c r="A31" s="140" t="s">
        <v>340</v>
      </c>
    </row>
    <row r="32" spans="1:5" x14ac:dyDescent="0.3">
      <c r="B32" s="141" t="s">
        <v>5</v>
      </c>
      <c r="C32" s="141" t="s">
        <v>3</v>
      </c>
      <c r="D32" s="141" t="s">
        <v>1</v>
      </c>
      <c r="E32" s="141" t="s">
        <v>337</v>
      </c>
    </row>
    <row r="33" spans="1:5" x14ac:dyDescent="0.3">
      <c r="A33" s="140" t="s">
        <v>50</v>
      </c>
      <c r="B33" s="142">
        <f>SUMIFS(DATA!$AZ$2:$AZ$64,DATA!$BC$2:$BC$64,"K11",DATA!$BA$2:$BA$64,"E")</f>
        <v>0</v>
      </c>
      <c r="C33" s="142">
        <f>SUMIFS(DATA!$AZ$2:$AZ$64,DATA!$BC$2:$BC$64,"K11",DATA!$BA$2:$BA$64,"C")</f>
        <v>1</v>
      </c>
      <c r="D33" s="142">
        <f>SUMIFS(DATA!$AZ$2:$AZ$64,DATA!$BC$2:$BC$64,"K11",DATA!$BA$2:$BA$64,"A")</f>
        <v>0</v>
      </c>
      <c r="E33" s="142">
        <f>SUM(B33:D33)</f>
        <v>1</v>
      </c>
    </row>
    <row r="34" spans="1:5" x14ac:dyDescent="0.3">
      <c r="A34" s="140" t="s">
        <v>51</v>
      </c>
      <c r="B34" s="142">
        <f>SUMIFS(DATA!$AZ$2:$AZ$64,DATA!$BC$2:$BC$64,"K12",DATA!$BA$2:$BA$64,"E")</f>
        <v>0</v>
      </c>
      <c r="C34" s="142">
        <f>SUMIFS(DATA!$AZ$2:$AZ$64,DATA!$BC$2:$BC$64,"K12",DATA!$BA$2:$BA$64,"C")</f>
        <v>1</v>
      </c>
      <c r="D34" s="142">
        <f>SUMIFS(DATA!$AZ$2:$AZ$64,DATA!$BC$2:$BC$64,"K12",DATA!$BA$2:$BA$64,"")</f>
        <v>0</v>
      </c>
      <c r="E34" s="142">
        <f>SUM(B34:D34)</f>
        <v>1</v>
      </c>
    </row>
    <row r="35" spans="1:5" x14ac:dyDescent="0.3">
      <c r="A35" s="140" t="s">
        <v>52</v>
      </c>
      <c r="B35" s="142">
        <f>SUMIFS(DATA!$AZ$2:$AZ$64,DATA!$BC$2:$BC$64,"K13",DATA!$BA$2:$BA$64,"E")</f>
        <v>0</v>
      </c>
      <c r="C35" s="142">
        <f>SUMIFS(DATA!$AZ$2:$AZ$64,DATA!$BC$2:$BC$64,"K13",DATA!$BA$2:$BA$64,"C")</f>
        <v>0</v>
      </c>
      <c r="D35" s="142">
        <f>SUMIFS(DATA!$AZ$2:$AZ$64,DATA!$BC$2:$BC$64,"K13",DATA!$BA$2:$BA$64,"A")</f>
        <v>0</v>
      </c>
      <c r="E35" s="142">
        <f>SUM(B35:D35)</f>
        <v>0</v>
      </c>
    </row>
    <row r="36" spans="1:5" x14ac:dyDescent="0.3">
      <c r="A36" s="140" t="s">
        <v>341</v>
      </c>
      <c r="B36" s="142">
        <f>SUMIFS(DATA!$AZ$2:$AZ$64,DATA!$BC$2:$BC$64,"K14",DATA!$BA$2:$BA$64,"E")</f>
        <v>0</v>
      </c>
      <c r="C36" s="142">
        <f>SUMIFS(DATA!$AZ$2:$AZ$64,DATA!$BC$2:$BC$64,"K14",DATA!$BA$2:$BA$64,"C")</f>
        <v>0</v>
      </c>
      <c r="D36" s="142">
        <f>SUMIFS(DATA!$AZ$2:$AZ$64,DATA!$BC$2:$BC$64,"K14",DATA!$BA$2:$BA$64,"A")</f>
        <v>0</v>
      </c>
      <c r="E36" s="142">
        <f>SUM(B36:D36)</f>
        <v>0</v>
      </c>
    </row>
    <row r="37" spans="1:5" x14ac:dyDescent="0.3">
      <c r="A37" s="140" t="s">
        <v>337</v>
      </c>
      <c r="B37" s="141">
        <f>SUM(B33:B36)</f>
        <v>0</v>
      </c>
      <c r="C37" s="141">
        <f>SUM(C33:C36)</f>
        <v>2</v>
      </c>
      <c r="D37" s="141">
        <f>SUM(D33:D36)</f>
        <v>0</v>
      </c>
      <c r="E37" s="141">
        <f>SUM(B37:D37)</f>
        <v>2</v>
      </c>
    </row>
    <row r="40" spans="1:5" x14ac:dyDescent="0.3">
      <c r="A40" s="140" t="s">
        <v>342</v>
      </c>
    </row>
    <row r="41" spans="1:5" x14ac:dyDescent="0.3">
      <c r="B41" s="141" t="s">
        <v>5</v>
      </c>
      <c r="C41" s="141" t="s">
        <v>3</v>
      </c>
      <c r="D41" s="141" t="s">
        <v>1</v>
      </c>
      <c r="E41" s="141" t="s">
        <v>337</v>
      </c>
    </row>
    <row r="42" spans="1:5" x14ac:dyDescent="0.3">
      <c r="A42" s="140" t="s">
        <v>57</v>
      </c>
      <c r="B42" s="142">
        <f>SUMIFS(DATA!$AZ$2:$AZ$64,DATA!$BD$2:$BD$64,"M11",DATA!$BA$2:$BA$64,"E")</f>
        <v>0</v>
      </c>
      <c r="C42" s="142">
        <f>SUMIFS(DATA!$AZ$2:$AZ$64,DATA!$BD$2:$BD$64,"M11",DATA!$BA$2:$BA$64,"C")</f>
        <v>0</v>
      </c>
      <c r="D42" s="142">
        <f>SUMIFS(DATA!$AZ$2:$AZ$64,DATA!$BD$2:$BD$64,"M11",DATA!$BA$2:$BA$64,"A")</f>
        <v>0</v>
      </c>
      <c r="E42" s="142">
        <f>SUM(B42:D42)</f>
        <v>0</v>
      </c>
    </row>
    <row r="43" spans="1:5" x14ac:dyDescent="0.3">
      <c r="A43" s="140" t="s">
        <v>58</v>
      </c>
      <c r="B43" s="142">
        <f>SUMIFS(DATA!$AZ$2:$AZ$64,DATA!$BD$2:$BD$64,"M12",DATA!$BA$2:$BA$64,"E")</f>
        <v>0</v>
      </c>
      <c r="C43" s="142">
        <f>SUMIFS(DATA!$AZ$2:$AZ$64,DATA!$BD$2:$BD$64,"M12",DATA!$BA$2:$BA$64,"C")</f>
        <v>0</v>
      </c>
      <c r="D43" s="142">
        <f>SUMIFS(DATA!$AZ$2:$AZ$64,DATA!$BD$2:$BD$64,"M12",DATA!$BA$2:$BA$64,"A")</f>
        <v>0</v>
      </c>
      <c r="E43" s="142">
        <f t="shared" ref="E43:E49" si="2">SUM(B43:D43)</f>
        <v>0</v>
      </c>
    </row>
    <row r="44" spans="1:5" x14ac:dyDescent="0.3">
      <c r="A44" s="140" t="s">
        <v>59</v>
      </c>
      <c r="B44" s="142">
        <f>SUMIFS(DATA!$AZ$2:$AZ$64,DATA!$BD$2:$BD$64,"M13",DATA!$BA$2:$BA$64,"E")</f>
        <v>0</v>
      </c>
      <c r="C44" s="142">
        <f>SUMIFS(DATA!$AZ$2:$AZ$64,DATA!$BD$2:$BD$64,"M13",DATA!$BA$2:$BA$64,"C")</f>
        <v>0</v>
      </c>
      <c r="D44" s="142">
        <f>SUMIFS(DATA!$AZ$2:$AZ$64,DATA!$BD$2:$BD$64,"M13",DATA!$BA$2:$BA$64,"A")</f>
        <v>0</v>
      </c>
      <c r="E44" s="142">
        <f t="shared" si="2"/>
        <v>0</v>
      </c>
    </row>
    <row r="45" spans="1:5" x14ac:dyDescent="0.3">
      <c r="A45" s="140" t="s">
        <v>60</v>
      </c>
      <c r="B45" s="142">
        <f>SUMIFS(DATA!$AZ$2:$AZ$64,DATA!$BD$2:$BD$64,"M14",DATA!$BA$2:$BA$64,"E")</f>
        <v>0</v>
      </c>
      <c r="C45" s="142">
        <f>SUMIFS(DATA!$AZ$2:$AZ$64,DATA!$BD$2:$BD$64,"M14",DATA!$BA$2:$BA$64,"C")</f>
        <v>0</v>
      </c>
      <c r="D45" s="142">
        <f>SUMIFS(DATA!$AZ$2:$AZ$64,DATA!$BD$2:$BD$64,"M14",DATA!$BA$2:$BA$64,"A")</f>
        <v>0</v>
      </c>
      <c r="E45" s="142">
        <f t="shared" si="2"/>
        <v>0</v>
      </c>
    </row>
    <row r="46" spans="1:5" x14ac:dyDescent="0.3">
      <c r="A46" s="140" t="s">
        <v>61</v>
      </c>
      <c r="B46" s="142">
        <f>SUMIFS(DATA!$AZ$2:$AZ$64,DATA!$BD$2:$BD$64,"M15",DATA!$BA$2:$BA$64,"E")</f>
        <v>3</v>
      </c>
      <c r="C46" s="142">
        <f>SUMIFS(DATA!$AZ$2:$AZ$64,DATA!$BD$2:$BD$64,"M15",DATA!$BA$2:$BA$64,"C")</f>
        <v>1</v>
      </c>
      <c r="D46" s="142">
        <f>SUMIFS(DATA!$AZ$2:$AZ$64,DATA!$BD$2:$BD$64,"M15",DATA!$BA$2:$BA$64,"A")</f>
        <v>0</v>
      </c>
      <c r="E46" s="142">
        <f t="shared" si="2"/>
        <v>4</v>
      </c>
    </row>
    <row r="47" spans="1:5" x14ac:dyDescent="0.3">
      <c r="A47" s="140" t="s">
        <v>62</v>
      </c>
      <c r="B47" s="142">
        <f>SUMIFS(DATA!$AZ$2:$AZ$64,DATA!$BD$2:$BD$64,"M16",DATA!$BA$2:$BA$64,"E")</f>
        <v>3</v>
      </c>
      <c r="C47" s="142">
        <f>SUMIFS(DATA!$AZ$2:$AZ$64,DATA!$BD$2:$BD$64,"M16",DATA!$BA$2:$BA$64,"C")</f>
        <v>4</v>
      </c>
      <c r="D47" s="142">
        <f>SUMIFS(DATA!$AZ$2:$AZ$64,DATA!$BD$2:$BD$64,"M16",DATA!$BA$2:$BA$64,"A")</f>
        <v>1</v>
      </c>
      <c r="E47" s="142">
        <f t="shared" si="2"/>
        <v>8</v>
      </c>
    </row>
    <row r="48" spans="1:5" x14ac:dyDescent="0.3">
      <c r="A48" s="140" t="s">
        <v>63</v>
      </c>
      <c r="B48" s="142">
        <f>SUMIFS(DATA!$AZ$2:$AZ$64,DATA!$BD$2:$BD$64,"M17",DATA!$BA$2:$BA$64,"E")</f>
        <v>0</v>
      </c>
      <c r="C48" s="142">
        <f>SUMIFS(DATA!$AZ$2:$AZ$64,DATA!$BD$2:$BD$64,"M17",DATA!$BA$2:$BA$64,"C")</f>
        <v>0</v>
      </c>
      <c r="D48" s="142">
        <f>SUMIFS(DATA!$AZ$2:$AZ$64,DATA!$BD$2:$BD$64,"M17",DATA!$BA$2:$BA$64,"A")</f>
        <v>1</v>
      </c>
      <c r="E48" s="142">
        <f t="shared" si="2"/>
        <v>1</v>
      </c>
    </row>
    <row r="49" spans="1:5" x14ac:dyDescent="0.3">
      <c r="A49" s="140" t="s">
        <v>64</v>
      </c>
      <c r="B49" s="142">
        <f>SUMIFS(DATA!$AZ$2:$AZ$64,DATA!$BD$2:$BD$64,"M18",DATA!$BA$2:$BA$64,"E")</f>
        <v>0</v>
      </c>
      <c r="C49" s="142">
        <f>SUMIFS(DATA!$AZ$2:$AZ$64,DATA!$BD$2:$BD$64,"M18",DATA!$BA$2:$BA$64,"C")</f>
        <v>0</v>
      </c>
      <c r="D49" s="142">
        <f>SUMIFS(DATA!$AZ$2:$AZ$64,DATA!$BD$2:$BD$64,"M18",DATA!$BA$2:$BA$64,"A")</f>
        <v>0</v>
      </c>
      <c r="E49" s="142">
        <f t="shared" si="2"/>
        <v>0</v>
      </c>
    </row>
    <row r="50" spans="1:5" x14ac:dyDescent="0.3">
      <c r="A50" s="140" t="s">
        <v>337</v>
      </c>
      <c r="B50" s="141">
        <f>SUM(B42:B48)</f>
        <v>6</v>
      </c>
      <c r="C50" s="141">
        <f>SUM(C42:C48)</f>
        <v>5</v>
      </c>
      <c r="D50" s="141">
        <f>SUM(D42:D48)</f>
        <v>2</v>
      </c>
      <c r="E50" s="141">
        <f>SUM(B50:D50)</f>
        <v>13</v>
      </c>
    </row>
    <row r="51" spans="1:5" x14ac:dyDescent="0.3">
      <c r="D51" s="143" t="s">
        <v>337</v>
      </c>
      <c r="E51" s="142">
        <f>E11+E21+E29+E37</f>
        <v>60</v>
      </c>
    </row>
  </sheetData>
  <conditionalFormatting sqref="E25:E29">
    <cfRule type="cellIs" dxfId="4" priority="5" operator="equal">
      <formula>0</formula>
    </cfRule>
  </conditionalFormatting>
  <conditionalFormatting sqref="E5:E10">
    <cfRule type="cellIs" dxfId="3" priority="4" operator="equal">
      <formula>0</formula>
    </cfRule>
  </conditionalFormatting>
  <conditionalFormatting sqref="E15:E20">
    <cfRule type="cellIs" dxfId="2" priority="3" operator="equal">
      <formula>0</formula>
    </cfRule>
  </conditionalFormatting>
  <conditionalFormatting sqref="E51 E42:E49">
    <cfRule type="cellIs" dxfId="1" priority="2" operator="equal">
      <formula>0</formula>
    </cfRule>
  </conditionalFormatting>
  <conditionalFormatting sqref="E33:E3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workbookViewId="0"/>
  </sheetViews>
  <sheetFormatPr defaultRowHeight="14.4" x14ac:dyDescent="0.3"/>
  <sheetData>
    <row r="1" spans="1:11" x14ac:dyDescent="0.3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 x14ac:dyDescent="0.3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11" x14ac:dyDescent="0.3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x14ac:dyDescent="0.3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x14ac:dyDescent="0.3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x14ac:dyDescent="0.3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x14ac:dyDescent="0.3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1" x14ac:dyDescent="0.3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1" x14ac:dyDescent="0.3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 x14ac:dyDescent="0.3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 x14ac:dyDescent="0.3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 x14ac:dyDescent="0.3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 x14ac:dyDescent="0.3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 x14ac:dyDescent="0.3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 x14ac:dyDescent="0.3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 x14ac:dyDescent="0.3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 x14ac:dyDescent="0.3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1" x14ac:dyDescent="0.3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11" x14ac:dyDescent="0.3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1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 x14ac:dyDescent="0.3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x14ac:dyDescent="0.3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1" x14ac:dyDescent="0.3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1" x14ac:dyDescent="0.3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1" x14ac:dyDescent="0.3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 x14ac:dyDescent="0.3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 x14ac:dyDescent="0.3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 x14ac:dyDescent="0.3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 x14ac:dyDescent="0.3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 x14ac:dyDescent="0.3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x14ac:dyDescent="0.3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 x14ac:dyDescent="0.3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 x14ac:dyDescent="0.3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</row>
    <row r="41" spans="1:11" x14ac:dyDescent="0.3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11" x14ac:dyDescent="0.3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</row>
    <row r="43" spans="1:11" x14ac:dyDescent="0.3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 x14ac:dyDescent="0.3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 x14ac:dyDescent="0.3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 x14ac:dyDescent="0.3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1" x14ac:dyDescent="0.3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3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1" x14ac:dyDescent="0.3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</row>
    <row r="50" spans="1:11" x14ac:dyDescent="0.3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</row>
    <row r="51" spans="1:11" x14ac:dyDescent="0.3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</row>
    <row r="52" spans="1:11" x14ac:dyDescent="0.3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</row>
    <row r="53" spans="1:11" x14ac:dyDescent="0.3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 x14ac:dyDescent="0.3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1" x14ac:dyDescent="0.3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</row>
    <row r="56" spans="1:11" x14ac:dyDescent="0.3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1" x14ac:dyDescent="0.3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</row>
    <row r="58" spans="1:11" x14ac:dyDescent="0.3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x14ac:dyDescent="0.3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</row>
    <row r="60" spans="1:11" x14ac:dyDescent="0.3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</row>
    <row r="61" spans="1:11" x14ac:dyDescent="0.3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</row>
    <row r="62" spans="1:11" x14ac:dyDescent="0.3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7852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518160</xdr:colOff>
                <xdr:row>51</xdr:row>
                <xdr:rowOff>0</xdr:rowOff>
              </to>
            </anchor>
          </objectPr>
        </oleObject>
      </mc:Choice>
      <mc:Fallback>
        <oleObject progId="Word.Document.8" shapeId="2785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20</vt:i4>
      </vt:variant>
    </vt:vector>
  </HeadingPairs>
  <TitlesOfParts>
    <vt:vector size="27" baseType="lpstr">
      <vt:lpstr>Fy1_resultatrapportering</vt:lpstr>
      <vt:lpstr>Provsammanställning</vt:lpstr>
      <vt:lpstr>Elevresultat 1-16</vt:lpstr>
      <vt:lpstr>17-32</vt:lpstr>
      <vt:lpstr>DATA</vt:lpstr>
      <vt:lpstr>Diagram centralt innehåll</vt:lpstr>
      <vt:lpstr>Centralt innehåll</vt:lpstr>
      <vt:lpstr>kravg_a</vt:lpstr>
      <vt:lpstr>kravg_a_A</vt:lpstr>
      <vt:lpstr>kravg_b</vt:lpstr>
      <vt:lpstr>'Diagram centralt innehåll'!kravg_b_A</vt:lpstr>
      <vt:lpstr>kravg_b_A</vt:lpstr>
      <vt:lpstr>kravg_b_ac</vt:lpstr>
      <vt:lpstr>kravg_c</vt:lpstr>
      <vt:lpstr>'Diagram centralt innehåll'!kravg_c_ac</vt:lpstr>
      <vt:lpstr>kravg_c_ac</vt:lpstr>
      <vt:lpstr>kravg_d</vt:lpstr>
      <vt:lpstr>'Diagram centralt innehåll'!kravg_d_ac</vt:lpstr>
      <vt:lpstr>kravg_d_ac</vt:lpstr>
      <vt:lpstr>kravg_e</vt:lpstr>
      <vt:lpstr>'Diagram centralt innehåll'!kravg_exp_e</vt:lpstr>
      <vt:lpstr>kravg_exp_e</vt:lpstr>
      <vt:lpstr>max</vt:lpstr>
      <vt:lpstr>sum_a</vt:lpstr>
      <vt:lpstr>sum_ac</vt:lpstr>
      <vt:lpstr>sum_c</vt:lpstr>
      <vt:lpstr>sum_e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Gunnar Wästle</cp:lastModifiedBy>
  <cp:lastPrinted>2015-03-25T12:33:31Z</cp:lastPrinted>
  <dcterms:created xsi:type="dcterms:W3CDTF">2010-10-06T13:53:29Z</dcterms:created>
  <dcterms:modified xsi:type="dcterms:W3CDTF">2021-01-21T10:23:54Z</dcterms:modified>
</cp:coreProperties>
</file>